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98B39F6C-58BB-4F30-AF5E-8F7D2768DE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Formatos'!$A$7:$T$45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" l="1"/>
  <c r="M29" i="1"/>
  <c r="M13" i="1"/>
  <c r="M36" i="1"/>
  <c r="M20" i="1"/>
  <c r="M43" i="1"/>
  <c r="M27" i="1"/>
  <c r="M11" i="1"/>
  <c r="M30" i="1"/>
  <c r="M14" i="1"/>
  <c r="M41" i="1"/>
  <c r="M25" i="1"/>
  <c r="M9" i="1"/>
  <c r="M32" i="1"/>
  <c r="M16" i="1"/>
  <c r="M39" i="1"/>
  <c r="M23" i="1"/>
  <c r="M42" i="1"/>
  <c r="M26" i="1"/>
  <c r="M10" i="1"/>
  <c r="M37" i="1"/>
  <c r="M21" i="1"/>
  <c r="M44" i="1"/>
  <c r="M28" i="1"/>
  <c r="M12" i="1"/>
  <c r="M35" i="1"/>
  <c r="M19" i="1"/>
  <c r="M38" i="1"/>
  <c r="M22" i="1"/>
  <c r="M33" i="1"/>
  <c r="M17" i="1"/>
  <c r="M40" i="1"/>
  <c r="M24" i="1"/>
  <c r="M8" i="1"/>
  <c r="M31" i="1"/>
  <c r="M15" i="1"/>
  <c r="M34" i="1"/>
  <c r="M18" i="1"/>
</calcChain>
</file>

<file path=xl/sharedStrings.xml><?xml version="1.0" encoding="utf-8"?>
<sst xmlns="http://schemas.openxmlformats.org/spreadsheetml/2006/main" count="1024" uniqueCount="467">
  <si>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</si>
  <si>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</si>
  <si>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</si>
  <si>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</si>
  <si>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</si>
  <si>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</si>
  <si>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</si>
  <si>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</si>
  <si>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</si>
  <si>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</si>
  <si>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</si>
  <si>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</si>
  <si>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</si>
  <si>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</si>
  <si>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</si>
  <si>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</si>
  <si>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</si>
  <si>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</si>
  <si>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</si>
  <si>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</si>
  <si>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</si>
  <si>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</si>
  <si>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</si>
  <si>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</si>
  <si>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</si>
  <si>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</si>
  <si>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</si>
  <si>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</si>
  <si>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</si>
  <si>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</si>
  <si>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</si>
  <si>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</si>
  <si>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</si>
  <si>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</si>
  <si>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</si>
  <si>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</si>
  <si>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</si>
  <si>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</si>
  <si>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</si>
  <si>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</si>
  <si>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</si>
  <si>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</si>
  <si>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</si>
  <si>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</si>
  <si>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</si>
  <si>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</si>
  <si>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</si>
  <si>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</si>
  <si>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</si>
  <si>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</si>
  <si>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</si>
  <si>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</si>
  <si>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</si>
  <si>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</si>
  <si>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</si>
  <si>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</si>
  <si>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</si>
  <si>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</si>
  <si>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</si>
  <si>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</si>
  <si>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</si>
  <si>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</si>
  <si>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</si>
  <si>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</si>
  <si>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</si>
  <si>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</si>
  <si>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</si>
  <si>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</si>
  <si>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</si>
  <si>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</si>
  <si>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</si>
  <si>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</si>
  <si>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</si>
  <si>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</si>
  <si>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</si>
  <si>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</si>
  <si>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</si>
  <si>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</si>
  <si>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</si>
  <si>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</si>
  <si>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</si>
  <si>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</si>
  <si>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</si>
  <si>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RECURSOS MATERIALES Y SERVICIOS GENERALES</t>
  </si>
  <si>
    <t>SUBDIRECTOR (A) "A"</t>
  </si>
  <si>
    <t>SUBDIRECCION DE ADMINISTRACION Y CONTROL DOCUMENTAL</t>
  </si>
  <si>
    <t>DIRECTOR (A) "B"</t>
  </si>
  <si>
    <t>DIRECCION DE ESTRATEGIAS Y ESTUDIOS DE MERCADO</t>
  </si>
  <si>
    <t>SUBDIRECCION DE INFORMACION Y MONITOREO INSTITUCIONAL</t>
  </si>
  <si>
    <t>SUBDIRECCION DE ANALISIS Y ESTUDIOS DE MERCADO</t>
  </si>
  <si>
    <t>JEFE (A) DE UNIDAD DEPARTAMENTAL "A"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</si>
  <si>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</si>
  <si>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</si>
  <si>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</si>
  <si>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DIRECTOR (A) EJECUTIVO (A) "B"</t>
  </si>
  <si>
    <t>DIRECCION EJECUTIVA DE ADQUISICIONES DE BIENES Y SERVICIOS</t>
  </si>
  <si>
    <t>SUBDIRECTOR (A)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</si>
  <si>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</si>
  <si>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</si>
  <si>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</si>
  <si>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</si>
  <si>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</si>
  <si>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</si>
  <si>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DE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</si>
  <si>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</si>
  <si>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</si>
  <si>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</si>
  <si>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</si>
  <si>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</si>
  <si>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</si>
  <si>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</si>
  <si>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</si>
  <si>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</si>
  <si>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EJECUTIVA DE ASEGURAMIENTO Y SERVICIOS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</si>
  <si>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</si>
  <si>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</si>
  <si>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</si>
  <si>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</si>
  <si>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</si>
  <si>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</si>
  <si>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</si>
  <si>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</si>
  <si>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</si>
  <si>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</si>
  <si>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JEFATURA DE UNIDAD DEPARTAMENTAL DE ADMINISTRACION DE CONTRATOS "A"</t>
  </si>
  <si>
    <t>JEFATURA DE UNIDAD DEPARTAMENTAL DE ADMINISTRACION DE CONTRATOS "B"</t>
  </si>
  <si>
    <t>BEATRIZ ADRIANA</t>
  </si>
  <si>
    <t>ESPINOSA</t>
  </si>
  <si>
    <t>LOPEZ</t>
  </si>
  <si>
    <t>MARIA GUADALUPE RUTH</t>
  </si>
  <si>
    <t>JUAREZ</t>
  </si>
  <si>
    <t>QUINTANA</t>
  </si>
  <si>
    <t>MARIA ESTELA</t>
  </si>
  <si>
    <t>SOTO</t>
  </si>
  <si>
    <t>TAPIA</t>
  </si>
  <si>
    <t>TANIA MONSERRAT</t>
  </si>
  <si>
    <t>CASTILLO</t>
  </si>
  <si>
    <t>VAZQUEZ</t>
  </si>
  <si>
    <t>MAYRA KARIME</t>
  </si>
  <si>
    <t>VILLARREAL</t>
  </si>
  <si>
    <t>DANIELA</t>
  </si>
  <si>
    <t>ORDOÑEZ</t>
  </si>
  <si>
    <t>JOSE DE JESUS</t>
  </si>
  <si>
    <t>GALINDO</t>
  </si>
  <si>
    <t>FUENTES</t>
  </si>
  <si>
    <t>MARIO</t>
  </si>
  <si>
    <t>PAZ</t>
  </si>
  <si>
    <t>ANTONIA</t>
  </si>
  <si>
    <t>SALGADO</t>
  </si>
  <si>
    <t>JAIMES</t>
  </si>
  <si>
    <t>ANDREA</t>
  </si>
  <si>
    <t>DE LA VEGA</t>
  </si>
  <si>
    <t>ROBLES</t>
  </si>
  <si>
    <t>ROSA MARIA</t>
  </si>
  <si>
    <t>RAMIREZ</t>
  </si>
  <si>
    <t>ROMERO</t>
  </si>
  <si>
    <t>CLAUDIA ELIZABETH</t>
  </si>
  <si>
    <t>CONTRERAS</t>
  </si>
  <si>
    <t>BUENO</t>
  </si>
  <si>
    <t>BRENDA LYSSET</t>
  </si>
  <si>
    <t>ANGUIANO</t>
  </si>
  <si>
    <t>SALAZAR</t>
  </si>
  <si>
    <t>ALICIA RAQUEL</t>
  </si>
  <si>
    <t>PEREZ</t>
  </si>
  <si>
    <t>SAYRA</t>
  </si>
  <si>
    <t>RIVERO</t>
  </si>
  <si>
    <t>HERNANDEZ</t>
  </si>
  <si>
    <t>MARIA DAMARA</t>
  </si>
  <si>
    <t>TORRES</t>
  </si>
  <si>
    <t>SANDOVAL</t>
  </si>
  <si>
    <t>JAVIER</t>
  </si>
  <si>
    <t>BAUTISTA</t>
  </si>
  <si>
    <t>CARBAJAL</t>
  </si>
  <si>
    <t>VACANTE</t>
  </si>
  <si>
    <t>ALEJANDRO</t>
  </si>
  <si>
    <t>SORDO</t>
  </si>
  <si>
    <t>SERRANO</t>
  </si>
  <si>
    <t>ANTONIO</t>
  </si>
  <si>
    <t>CUMPLIDO</t>
  </si>
  <si>
    <t>VELA</t>
  </si>
  <si>
    <t>FABIOLA</t>
  </si>
  <si>
    <t>GOMEZ</t>
  </si>
  <si>
    <t>REYES</t>
  </si>
  <si>
    <t>VERONICA</t>
  </si>
  <si>
    <t>ALAMILLA</t>
  </si>
  <si>
    <t>ANA KAREN</t>
  </si>
  <si>
    <t>JARDON</t>
  </si>
  <si>
    <t>PELAEZ</t>
  </si>
  <si>
    <t>EDUARDO ANTONIO</t>
  </si>
  <si>
    <t>ROSETE</t>
  </si>
  <si>
    <t>JESUS</t>
  </si>
  <si>
    <t>JIMENEZ</t>
  </si>
  <si>
    <t>OLIN</t>
  </si>
  <si>
    <t>HUMBERTO</t>
  </si>
  <si>
    <t>SALDAÑA</t>
  </si>
  <si>
    <t>SANCHEZ</t>
  </si>
  <si>
    <t>JULIO SERGIO</t>
  </si>
  <si>
    <t>GONZALEZ</t>
  </si>
  <si>
    <t>VICTOR</t>
  </si>
  <si>
    <t>MAR</t>
  </si>
  <si>
    <t>PATRICIA</t>
  </si>
  <si>
    <t>CRUZ</t>
  </si>
  <si>
    <t>LORENA</t>
  </si>
  <si>
    <t>MENDOZA</t>
  </si>
  <si>
    <t>ARMANDO</t>
  </si>
  <si>
    <t>TERAN</t>
  </si>
  <si>
    <t>ISAAC</t>
  </si>
  <si>
    <t>CHAVEZ</t>
  </si>
  <si>
    <t>GUILLERMO</t>
  </si>
  <si>
    <t>PATIÑO</t>
  </si>
  <si>
    <t>LARA</t>
  </si>
  <si>
    <t>JOSE OCTAVIO</t>
  </si>
  <si>
    <t>CASILLAS</t>
  </si>
  <si>
    <t>RUIZ</t>
  </si>
  <si>
    <t>VALLE</t>
  </si>
  <si>
    <t>RODRIGUEZ</t>
  </si>
  <si>
    <t>DAVID</t>
  </si>
  <si>
    <t>GRANADOS</t>
  </si>
  <si>
    <t>DANIEL</t>
  </si>
  <si>
    <t>MORALES</t>
  </si>
  <si>
    <t>AGUILAR</t>
  </si>
  <si>
    <t>Ver nota aclaratoria en la columna Nota</t>
  </si>
  <si>
    <t>Ciencias Políticas y Administración Pública</t>
  </si>
  <si>
    <t>Contaduria</t>
  </si>
  <si>
    <t>Derecho</t>
  </si>
  <si>
    <t>Economía</t>
  </si>
  <si>
    <t>Gobierno y Asuntos Públicos</t>
  </si>
  <si>
    <t>Negocios Internacionales</t>
  </si>
  <si>
    <t>Administración</t>
  </si>
  <si>
    <t>Programador (a) Analista</t>
  </si>
  <si>
    <t>Vacante</t>
  </si>
  <si>
    <t>Administración de Negocios</t>
  </si>
  <si>
    <t>Derecho Burocrático</t>
  </si>
  <si>
    <t>Construcción</t>
  </si>
  <si>
    <t>Sociología</t>
  </si>
  <si>
    <t>Informática</t>
  </si>
  <si>
    <t xml:space="preserve">Mantenimiento de Equipo de Computo y Control Digital </t>
  </si>
  <si>
    <t>Administración y Contabilidad</t>
  </si>
  <si>
    <t>Programación</t>
  </si>
  <si>
    <t>https://transparencia.finanzas.cdmx.gob.mx/repositorio/public/upload/repositorio/DGAyF/2022/scp/fracc_XVII_perfiles/dgrmsg_19005345.pdf</t>
  </si>
  <si>
    <t>https://transparencia.finanzas.cdmx.gob.mx/repositorio/public/upload/repositorio/DGAyF/2023/scp/fracc_XVII/juarez_quintana_maria_guadalupe_ruth_2023_T2.xlsx</t>
  </si>
  <si>
    <t>https://transparencia.finanzas.cdmx.gob.mx/repositorio/public/upload/repositorio/DGAyF/2022/scp/fracc_XVII_perfiles/dgrmsg_19005351.pdf</t>
  </si>
  <si>
    <t>https://transparencia.finanzas.cdmx.gob.mx/repositorio/public/upload/repositorio/DGAyF/2023/scp/fracc_XVII/soto_tapia_maria_estela_2023_T1.xlsx</t>
  </si>
  <si>
    <t>https://transparencia.finanzas.cdmx.gob.mx/repositorio/public/upload/repositorio/DGAyF/2022/scp/fracc_XVII_perfiles/dgrmsg_19005386.pdf</t>
  </si>
  <si>
    <t>https://transparencia.finanzas.cdmx.gob.mx/repositorio/public/upload/repositorio/DGAyF/2022/scp/fracc_XVII/castillo_vazquez_tania_monserrat_2022_T4.xlsx</t>
  </si>
  <si>
    <t>https://transparencia.finanzas.cdmx.gob.mx/repositorio/public/upload/repositorio/DGAyF/2022/scp/fracc_XVII_perfiles/dgrmsg_19005388.pdf</t>
  </si>
  <si>
    <t>https://transparencia.finanzas.cdmx.gob.mx/repositorio/public/upload/repositorio/DGAyF/2023/scp/fracc_XVII/ordonez_ordonez_daniela_2023_T1.xlsx</t>
  </si>
  <si>
    <t>https://transparencia.finanzas.cdmx.gob.mx/repositorio/public/upload/repositorio/DGAyF/2022/scp/fracc_XVII_perfiles/dgrmsg_19005389.pdf</t>
  </si>
  <si>
    <t>https://transparencia.finanzas.cdmx.gob.mx/repositorio/public/upload/repositorio/DGAyF/2023/scp/fracc_XVII/galindo_fuentes_jose_de_jesus_2023_T2.xlsx</t>
  </si>
  <si>
    <t>https://transparencia.finanzas.cdmx.gob.mx/repositorio/public/upload/repositorio/DGAyF/2022/scp/fracc_XVII_perfiles/dgrmsg_19005390.pdf</t>
  </si>
  <si>
    <t>https://transparencia.finanzas.cdmx.gob.mx/repositorio/public/upload/repositorio/DGAyF/2023/scp/fracc_XVII/juarez_paz_mario_2023_T1.xlsx</t>
  </si>
  <si>
    <t>https://transparencia.finanzas.cdmx.gob.mx/repositorio/public/upload/repositorio/DGAyF/2022/scp/fracc_XVII_perfiles/dgrmsg_19005391.pdf</t>
  </si>
  <si>
    <t>https://transparencia.finanzas.cdmx.gob.mx/repositorio/public/upload/repositorio/DGAyF/2024/scp/fracc_XVII/salgado_jaimes_antonia_2024_T4.xlsx</t>
  </si>
  <si>
    <t>https://transparencia.finanzas.cdmx.gob.mx/repositorio/public/upload/repositorio/DGAyF/2022/scp/fracc_XVII_perfiles/dgrmsg_19005355.pdf</t>
  </si>
  <si>
    <t>https://transparencia.finanzas.cdmx.gob.mx/repositorio/public/upload/repositorio/DGAyF/2024/scp/fracc_XVII/de_la_vega_robles_andrea_2024_T4.xlsx</t>
  </si>
  <si>
    <t>http://transparencia.finanzas.cdmx.gob.mx/repositorio/public/upload/repositorio/DGAyF/2020/scp/fracc_XVII/ramirez_romero_rosa_maria_2020_1T.xlsx</t>
  </si>
  <si>
    <t>https://transparencia.finanzas.cdmx.gob.mx/repositorio/public/upload/repositorio/DGAyF/2022/scp/fracc_XVII_perfiles/dgrmsg_19005360.pdf</t>
  </si>
  <si>
    <t>https://transparencia.finanzas.cdmx.gob.mx/repositorio/public/upload/repositorio/DGAyF/2023/scp/fracc_XVII/contreras_bueno_claudia_elizabeth_2023_T3.xlsx</t>
  </si>
  <si>
    <t>https://transparencia.finanzas.cdmx.gob.mx/repositorio/public/upload/repositorio/DGAyF/2022/scp/fracc_XVII_perfiles/dgrmsg_19005361.pdf</t>
  </si>
  <si>
    <t>https://transparencia.finanzas.cdmx.gob.mx/repositorio/public/upload/repositorio/DGAyF/2024/scp/fracc_XVII/anguiano_salazar_brenda_lysset_2024_T4.xlsx</t>
  </si>
  <si>
    <t>https://transparencia.finanzas.cdmx.gob.mx/repositorio/public/upload/repositorio/DGAyF/2022/scp/fracc_XVII_perfiles/dgrmsg_19005362.pdf</t>
  </si>
  <si>
    <t>https://transparencia.finanzas.cdmx.gob.mx/repositorio/public/upload/repositorio/DGAyF/2023/scp/fracc_XVII/perez_lopez_alicia_raquel_2023_T1.xlsx</t>
  </si>
  <si>
    <t>https://transparencia.finanzas.cdmx.gob.mx/repositorio/public/upload/repositorio/DGAyF/2022/scp/fracc_XVII_perfiles/dgrmsg_19005363.pdf</t>
  </si>
  <si>
    <t>https://transparencia.finanzas.cdmx.gob.mx/repositorio/public/upload/repositorio/DGAyF/2024/scp/fracc_XVII/rivero_hernandez_sayra_2024_T4.xlsx</t>
  </si>
  <si>
    <t>https://transparencia.finanzas.cdmx.gob.mx/repositorio/public/upload/repositorio/DGAyF/2022/scp/fracc_XVII_perfiles/dgrmsg_19005365.pdf</t>
  </si>
  <si>
    <t>https://transparencia.finanzas.cdmx.gob.mx/repositorio/public/upload/repositorio/DGAyF/2024/scp/fracc_XVII/torres_sandoval_maria_damara_2024_T4.xlsx</t>
  </si>
  <si>
    <t>https://transparencia.finanzas.cdmx.gob.mx/repositorio/public/upload/repositorio/DGAyF/2024/scp/fracc_XVII/bautista_carbajal_javier_2024_T4.xlsx</t>
  </si>
  <si>
    <t>https://transparencia.finanzas.cdmx.gob.mx/repositorio/public/upload/repositorio/DGAyF/2024/scp/fracc_XVII/sordo_serrano_alejandro_2024_T4.xlsx</t>
  </si>
  <si>
    <t>https://transparencia.finanzas.cdmx.gob.mx/repositorio/public/upload/repositorio/DGAyF/2022/scp/fracc_XVII_perfiles/dgrmsg_19005366.pdf</t>
  </si>
  <si>
    <t>https://transparencia.finanzas.cdmx.gob.mx/repositorio/public/upload/repositorio/DGAyF/2023/scp/fracc_XVII/cumplido_vela_antonio_2023_T3.xlsx</t>
  </si>
  <si>
    <t>https://transparencia.finanzas.cdmx.gob.mx/repositorio/public/upload/repositorio/DGAyF/2022/scp/fracc_XVII_perfiles/dgrmsg_19005367.pdf</t>
  </si>
  <si>
    <t>https://transparencia.finanzas.cdmx.gob.mx/repositorio/public/upload/repositorio/DGAyF/2023/scp/fracc_XVII/gomez_reyes_fabiola_2023_T1.xlsx</t>
  </si>
  <si>
    <t>https://transparencia.finanzas.cdmx.gob.mx/repositorio/public/upload/repositorio/DGAyF/2022/scp/fracc_XVII_perfiles/dgrmsg_19005369.pdf</t>
  </si>
  <si>
    <t>https://transparencia.finanzas.cdmx.gob.mx/repositorio/public/upload/repositorio/DGAyF/2023/scp/fracc_XVII/vazquez_alamilla_veronica_2023_T2.xlsx</t>
  </si>
  <si>
    <t>https://transparencia.finanzas.cdmx.gob.mx/repositorio/public/upload/repositorio/DGAyF/2022/scp/fracc_XVII_perfiles/dgrmsg_19005370.pdf</t>
  </si>
  <si>
    <t>https://transparencia.finanzas.cdmx.gob.mx/repositorio/public/upload/repositorio/DGAyF/2024/scp/fracc_XVII/jardon_pelaez_ana_karen_2024_T4.xlsx</t>
  </si>
  <si>
    <t>https://transparencia.finanzas.cdmx.gob.mx/repositorio/public/upload/repositorio/DGAyF/2022/scp/fracc_XVII_perfiles/dgrmsg_19005371.pdf</t>
  </si>
  <si>
    <t>http://transparencia.finanzas.cdmx.gob.mx/repositorio/public/upload/repositorio/DGAyF/2021/scp/fracc_XVII/rosete_ramirez_eduardo_antonio_2021_T3.xlsx</t>
  </si>
  <si>
    <t>https://transparencia.finanzas.cdmx.gob.mx/repositorio/public/upload/repositorio/DGAyF/2024/scp/fracc_XVII/jimenez_olin_jesus_2024_T4.xlsx</t>
  </si>
  <si>
    <t>https://transparencia.finanzas.cdmx.gob.mx/repositorio/public/upload/repositorio/DGAyF/2022/scp/fracc_XVII_perfiles/dgrmsg_19005373.pdf</t>
  </si>
  <si>
    <t>https://transparencia.finanzas.cdmx.gob.mx/repositorio/public/upload/repositorio/DGAyF/2024/scp/fracc_XVII/saldana_sanchez_humberto_2024_T4.xlsx</t>
  </si>
  <si>
    <t>https://transparencia.finanzas.cdmx.gob.mx/repositorio/public/upload/repositorio/DGAyF/2022/scp/fracc_XVII_perfiles/dgrmsg_19005377.pdf</t>
  </si>
  <si>
    <t>https://transparencia.finanzas.cdmx.gob.mx/repositorio/public/upload/repositorio/DGAyF/2023/scp/fracc_XVII/gonzalez_hernandez_julio_sergio_2023_T2.xlsx</t>
  </si>
  <si>
    <t>https://transparencia.finanzas.cdmx.gob.mx/repositorio/public/upload/repositorio/DGAyF/2022/scp/fracc_XVII_perfiles/dgrmsg_19005378.pdf</t>
  </si>
  <si>
    <t>https://transparencia.finanzas.cdmx.gob.mx/repositorio/public/upload/repositorio/DGAyF/2022/scp/fracc_XVII_perfiles/dgrmsg_19005379.pdf</t>
  </si>
  <si>
    <t>http://transparencia.finanzas.cdmx.gob.mx/repositorio/public/upload/repositorio/DGAyF/2019/scp/fracc_XVII/salazar_cruz_patricia.xlsx</t>
  </si>
  <si>
    <t>https://transparencia.finanzas.cdmx.gob.mx/repositorio/public/upload/repositorio/DGAyF/2022/scp/fracc_XVII_perfiles/dgrmsg_19005380.pdf</t>
  </si>
  <si>
    <t>https://transparencia.finanzas.cdmx.gob.mx/repositorio/public/upload/repositorio/DGAyF/2023/scp/fracc_XVII/mendoza_juarez_lorena_2023_T1.xlsx</t>
  </si>
  <si>
    <t>https://transparencia.finanzas.cdmx.gob.mx/repositorio/public/upload/repositorio/DGAyF/2022/scp/fracc_XVII_perfiles/dgrmsg_19005381.pdf</t>
  </si>
  <si>
    <t>https://transparencia.finanzas.cdmx.gob.mx/repositorio/public/upload/repositorio/DGAyF/2024/scp/fracc_XVII/romero_teran_armando_2024_T2.xlsx</t>
  </si>
  <si>
    <t>https://transparencia.finanzas.cdmx.gob.mx/repositorio/public/upload/repositorio/DGAyF/2022/scp/fracc_XVII_perfiles/dgrmsg_19005382.pdf</t>
  </si>
  <si>
    <t>http://transparencia.finanzas.cdmx.gob.mx/repositorio/public/upload/repositorio/DGAyF/2021/scp/fracc_XVII/chavez_mendoza_isaac_2021_T3.xlsx</t>
  </si>
  <si>
    <t>http://transparencia.finanzas.cdmx.gob.mx/repositorio/public/upload/repositorio/DGAyF/2019/scp/fracc_XVII/patino_lara_guillermo.xlsx</t>
  </si>
  <si>
    <t>https://transparencia.finanzas.cdmx.gob.mx/repositorio/public/upload/repositorio/DGAyF/2022/scp/fracc_XVII_perfiles/dgrmsg_19005384.pdf</t>
  </si>
  <si>
    <t>http://transparencia.finanzas.cdmx.gob.mx/repositorio/public/upload/repositorio/DGAyF/2019/scp/fracc_XVII/casillas_ruiz_jose_octavio.xlsx</t>
  </si>
  <si>
    <t>https://transparencia.finanzas.cdmx.gob.mx/repositorio/public/upload/repositorio/DGAyF/2022/scp/fracc_XVII_perfiles/dgrmsg_19005385.pdf</t>
  </si>
  <si>
    <t>https://transparencia.finanzas.cdmx.gob.mx/repositorio/public/upload/repositorio/DGAyF/2024/scp/fracc_XVII/granados_hernandez_david_2024_T4.xlsx</t>
  </si>
  <si>
    <t>https://transparencia.finanzas.cdmx.gob.mx/repositorio/public/upload/repositorio/DGAyF/2024/scp/fracc_XVII/morales_aguilar_daniel_2024_T2.xlsx</t>
  </si>
  <si>
    <t>VER NOTA ACLARATORIA EN LA COLUMNA NOTA</t>
  </si>
  <si>
    <t xml:space="preserve">CORREDOR INSURGENTES SUR REY CUAUHTEMOC SA DE CV </t>
  </si>
  <si>
    <t xml:space="preserve">JEFE (A) DE UNIDAD DEPARTAMENTAL DE RECURSOS MATERIALES Y SERVICIOS </t>
  </si>
  <si>
    <t>CIENCIAS POLITICAS Y ADMINISTRACION PUBLICA</t>
  </si>
  <si>
    <t xml:space="preserve">RED DE TRANSPORTE DE PASAJEROS DEL DF </t>
  </si>
  <si>
    <t xml:space="preserve">GERENTE MODULAR </t>
  </si>
  <si>
    <t xml:space="preserve">ENLACE OPERATIVO RTP- METROBUS </t>
  </si>
  <si>
    <t xml:space="preserve">SECRETARIA DE ADMINISTRACION Y FINANZAS DEL GDCMX </t>
  </si>
  <si>
    <t xml:space="preserve">SUBDIRECTOR (A) DE ESTRATEGIAS DE COMPRAS DE ABASTECIMIENTO Y SERVICIOS </t>
  </si>
  <si>
    <t>CONTADURIA</t>
  </si>
  <si>
    <t xml:space="preserve">AGENCIA DE PROTECCION SANITARIA DEL GOBIERNO DE LA CDMX </t>
  </si>
  <si>
    <t xml:space="preserve">ENCARGADO (A) DE RECURSOS MATERIALES </t>
  </si>
  <si>
    <t xml:space="preserve">INSTITUTO PARA LA ATENCION Y PREVENCION DE LAS ADICCIONES EN LA CDMX </t>
  </si>
  <si>
    <t>JUD DE RECURSOS MATERIALES</t>
  </si>
  <si>
    <t>DIRECCION GENERAL DE ADMINISTRACION Y FINANZAS EN LA CONSEJERIA JURIDICA Y DE SERVICIOS LEGALES</t>
  </si>
  <si>
    <t>JUD DE COMPRAS Y CONTROL DE MATERIALES</t>
  </si>
  <si>
    <t>DERECHO</t>
  </si>
  <si>
    <t>SERVICIO DE ADMINISTRACION TRIBUTARIA</t>
  </si>
  <si>
    <t>ABOGADO (A) FISCAL</t>
  </si>
  <si>
    <t>COMUNIDAD INDIGENA DE PARUCHO MICHOACAN</t>
  </si>
  <si>
    <t>ASESOR (A) LEGAL</t>
  </si>
  <si>
    <t>SECRETARIA DE ADMINISTRACION Y FINANZAS</t>
  </si>
  <si>
    <t>SUPERVISOR (A) ADMINISTRATIVO (A)</t>
  </si>
  <si>
    <t>ECONOMIA</t>
  </si>
  <si>
    <t>TECNICO (A) OPERATIVO (A)</t>
  </si>
  <si>
    <t xml:space="preserve">SERVICIO SOCIAL </t>
  </si>
  <si>
    <t xml:space="preserve">DATALAB MX CDMX </t>
  </si>
  <si>
    <t xml:space="preserve">COORDINADOR (A) SR DE INFORMACION Y MONITOREO </t>
  </si>
  <si>
    <t>GOBIERNO Y ASUNTOS PUBLICOS</t>
  </si>
  <si>
    <t>FARMACIAS BENAVIDES</t>
  </si>
  <si>
    <t xml:space="preserve">ANALISTA DE CUSTOMER RELATION SHIP MANAGEMENT </t>
  </si>
  <si>
    <t xml:space="preserve">ACI UDEM  MONTERREY,NL </t>
  </si>
  <si>
    <t xml:space="preserve">COORDINADOR (A) DE COMUNICACIÓN INSTITUCIONAL </t>
  </si>
  <si>
    <t xml:space="preserve">DIRECCION GENERAL DE RECURSOS MATERIALES Y SERVICIOS GENERALES </t>
  </si>
  <si>
    <t>LIDER COORDINADOR (A) DE PROYECTOS DE PRESTACION DE SERVICIOS</t>
  </si>
  <si>
    <t xml:space="preserve">ENLACE DE APOYO ADMINSITRATIVO (A) Y RECURSOS MATERIALES </t>
  </si>
  <si>
    <t xml:space="preserve">SECRETARIA DE ADMINISTRACION Y FINANZAS DE LA CDMX </t>
  </si>
  <si>
    <t>ENCARGADO (A) DE OFICINA</t>
  </si>
  <si>
    <t>NO ESPECIFICA PERIODO</t>
  </si>
  <si>
    <t>ALCALDIA IZTAPALAPA</t>
  </si>
  <si>
    <t>JUD DE CONCURSOS</t>
  </si>
  <si>
    <t xml:space="preserve">JUD DE ESTADISTICA E INVESTIGACION </t>
  </si>
  <si>
    <t>DIRECCION GENERAL DE IGUALDAD Y DIVERSIDAD SOCIAL</t>
  </si>
  <si>
    <t>LIDER COORDINADOR (A) DE PROYECTOS "B"</t>
  </si>
  <si>
    <t>JUD DE APOYO TECNICO</t>
  </si>
  <si>
    <t>NEGOCIOS INTERNACIONALES</t>
  </si>
  <si>
    <t xml:space="preserve">LIDER COORDINADOR (A) DE PROYECTOS E INTEGRACION DE INFORMES </t>
  </si>
  <si>
    <t>DSV GLOBAL LOGISTICS</t>
  </si>
  <si>
    <t>ANALISTA DE PRECIOS</t>
  </si>
  <si>
    <t xml:space="preserve">DESPACHO RAMIREZ ROMERO </t>
  </si>
  <si>
    <t xml:space="preserve">ABOGADO (A) LITIGANTE </t>
  </si>
  <si>
    <t>FIDEICOMISO DE RIESGO</t>
  </si>
  <si>
    <t>ASESOR (A) EXTERNO (A)</t>
  </si>
  <si>
    <t xml:space="preserve">INSTITUTO ELECTORAL DEL ESTADO DE MEXICO </t>
  </si>
  <si>
    <t>COORDINADOR (A) DE LOGISTICA</t>
  </si>
  <si>
    <t>CONSEJO CIUDADANO PARA LA SEGURIDAD Y JUSTICIA DE LA CDMX</t>
  </si>
  <si>
    <t>ASESOR (A) JURIDICO (A)</t>
  </si>
  <si>
    <t>REGISTRO PUBLICO DE LA PROPIEDAD Y DE COMERCIO</t>
  </si>
  <si>
    <t>AUXILIAR ADMINISTRATIVO (A)</t>
  </si>
  <si>
    <t>CONTRALORIA INTERNA EN LA CONSEJERIA JURIDICA Y DE SERVICIOS LEGALES</t>
  </si>
  <si>
    <t>ABOGADO (A) AUXILIAR</t>
  </si>
  <si>
    <t>NO ESPECIFICA</t>
  </si>
  <si>
    <t>SECRETARIA DE ADMINISTRACION Y FINANZAS  DE LA CDMX</t>
  </si>
  <si>
    <t xml:space="preserve">APOYO ADMINISTRATIVO (A) </t>
  </si>
  <si>
    <t>DESPACHO JURIDICO</t>
  </si>
  <si>
    <t>PASANTE</t>
  </si>
  <si>
    <t xml:space="preserve">ALCALDIA COYOACAN </t>
  </si>
  <si>
    <t>LIDER COORDINADOR (A) DE PROYECTOS DE VINCULACION</t>
  </si>
  <si>
    <t>DESPACHO LEGAL LGCA CONSULTING AFFAIRS</t>
  </si>
  <si>
    <t>ABOGADO (A) JUNIOR</t>
  </si>
  <si>
    <t>ADMINISTRADOR (A)</t>
  </si>
  <si>
    <t>ADMINISTRACION</t>
  </si>
  <si>
    <t>SECRETARIO (A)</t>
  </si>
  <si>
    <t>GIRAS Y EVENTOS DE LA CALDESA DE IZTAPALAPA</t>
  </si>
  <si>
    <t>LIDER COORDINADOR (A) DE PROYECTOS DE INTEGRACION DE INFORMES</t>
  </si>
  <si>
    <t>PROGRAMADOR (A) ANALISTA</t>
  </si>
  <si>
    <t>DELEGACION CUAUHTEMOC</t>
  </si>
  <si>
    <t xml:space="preserve">COORDINADOR (A) DE ENLACE </t>
  </si>
  <si>
    <t>SECRETARIA DE GOBIERNO DE LA CDMX</t>
  </si>
  <si>
    <t>SECRETARIO (A) PARTICULAR DE GOBIERNO</t>
  </si>
  <si>
    <t>SECRETARIA DE CULTURA DE LA CDMX</t>
  </si>
  <si>
    <t xml:space="preserve">SUBDIRECTOR (A) DE EVALUACION Y SGUIMIENTO DE PROGRAMAS </t>
  </si>
  <si>
    <t xml:space="preserve">CORREDOR INTEROCEANICO DEL ISTMO DE TEHUANTEPEC </t>
  </si>
  <si>
    <t xml:space="preserve">SUBDIRECTOR (A) EJECUTIVO (A) DE NEGOCIOS LOGISTICOS PORTUARIOS </t>
  </si>
  <si>
    <t xml:space="preserve">AUTORIDAD FEDERAL PARA EL DESARROLLO DE ZONAS ECONOMICAS </t>
  </si>
  <si>
    <t xml:space="preserve">DIRECTOR (A) GENERAL PARA EL DESARROLLO DE POLITICAS PUBLICAS COMPLEMENTARIAS </t>
  </si>
  <si>
    <t xml:space="preserve">EN LOS MUNICIPIOS HUATUSCO, TLALTETELA Y ZENTLA </t>
  </si>
  <si>
    <t xml:space="preserve">ADMINISTRADOR (A) DE ACTIVIDADES PRODUCTIVAS PERSONALES EN RANCHOS PROPIOS, PRODUCIENDO CAFE Y CAÑA DE AZUCAR </t>
  </si>
  <si>
    <t xml:space="preserve">REMISA SOLUCIONES EN MANTENIMIENTO SA DE CV </t>
  </si>
  <si>
    <t xml:space="preserve">SUBDIRECTOR (A) DEL AREA ADMINISTRATIVA </t>
  </si>
  <si>
    <t>ADMINISTRACION DE NEGOCIOS</t>
  </si>
  <si>
    <t xml:space="preserve">FIDERE DE LA CDMX </t>
  </si>
  <si>
    <t xml:space="preserve">JEFE (A) ADMINISTRATIVO (A) </t>
  </si>
  <si>
    <t xml:space="preserve">INSTITUTO DE REINSERCION SOCIAL </t>
  </si>
  <si>
    <t>JUD DE APOYOS SOCIALES Y RECUPERACION DE IDENTIDAD</t>
  </si>
  <si>
    <t>SECRETARIA DE CONTRALORIA GENERAL DE LA CDMX</t>
  </si>
  <si>
    <t>ANALISTA TECNICO (A) OPERATIVO (A)</t>
  </si>
  <si>
    <t>CONTRALORIA GENERAL DEL D.F.</t>
  </si>
  <si>
    <t>FONDO MIXTO DE PROMOCION TURISTICA DEL D.F.</t>
  </si>
  <si>
    <t>JUD DE SERVICIOS GENERALES</t>
  </si>
  <si>
    <t>DERECHO BUROCRATICO</t>
  </si>
  <si>
    <t>ADMINISTRATIVO (A)</t>
  </si>
  <si>
    <t>PASANTE EN DERECHO</t>
  </si>
  <si>
    <t xml:space="preserve">SECRETARIA DE ADMINISTRACION Y FINANZAS </t>
  </si>
  <si>
    <t xml:space="preserve">SUBDIRECTOR (A) DE SEGURIDAD INSTITUCIONAL </t>
  </si>
  <si>
    <t>CONSTRUCCION</t>
  </si>
  <si>
    <t xml:space="preserve">OFICIALIA MAYOR </t>
  </si>
  <si>
    <t xml:space="preserve">JUD DE SEGURIDAD A INSTALACIONES </t>
  </si>
  <si>
    <t xml:space="preserve">AREA DE LA DIRECCION DE ALMACENES E INVENTARIOS DE LA DGRMSG </t>
  </si>
  <si>
    <t>ENLACE "B"</t>
  </si>
  <si>
    <t>DIRECTOR (A) DE RECURSOS HUMANOS Y DESARROLLO PROFESIONAL</t>
  </si>
  <si>
    <t>SOCIOLOGIA</t>
  </si>
  <si>
    <t>JEFE (A) DE DEPARTAMENTO</t>
  </si>
  <si>
    <t>DELEGACION TLALPAN</t>
  </si>
  <si>
    <t>SUBDIRECTOR (A) DE ADMINISTRACION DE PERSONAL</t>
  </si>
  <si>
    <t>JUD DE REDES</t>
  </si>
  <si>
    <t>INFORMATICA</t>
  </si>
  <si>
    <t>JUNTA LOCAL DE CONCILIACION Y ARBITRAJE DE LA CDMX</t>
  </si>
  <si>
    <t>PERSONAL DE HONORARIOS</t>
  </si>
  <si>
    <t>LIDER COORDINADOR (A) DE PROYECTOS DE VINCULACION INTERNA</t>
  </si>
  <si>
    <t>MANTENIMIENTO DE EQUIPO DE COMPUTO Y CONTROL DIGITAL</t>
  </si>
  <si>
    <t>ENLACE DE APOYO ADMINISTRATIVO (A) Y RECURSOS MATERIALES "B"</t>
  </si>
  <si>
    <t>ANALISTA PROGRAMADOR (A)</t>
  </si>
  <si>
    <t>SUBDIRECCION DE ANALISIS DE AVALUOS</t>
  </si>
  <si>
    <t>SUBDIRECTOR (A) DE ANALISIS Y PROYECTOS</t>
  </si>
  <si>
    <t>SUBTESORERIA DE CATASTRO Y PADRON TERRITORIAL</t>
  </si>
  <si>
    <t>ENLACE INTERNO (A)</t>
  </si>
  <si>
    <t>TRIBUNAL DE LO CONTENCIOSO ADMINISTRATIVO DEL DF</t>
  </si>
  <si>
    <t>JUD DE ANALISIS Y PROYECTOS</t>
  </si>
  <si>
    <t xml:space="preserve">SECRETARIA DE FINANZAS </t>
  </si>
  <si>
    <t xml:space="preserve">HONORARIOS </t>
  </si>
  <si>
    <t>ADMINISTRACION Y CONTABILIDAD</t>
  </si>
  <si>
    <t xml:space="preserve">FIDEICOMISO DE RECUPERACION CREDITICIA DE LA VIVIENDA </t>
  </si>
  <si>
    <t xml:space="preserve">DICTAMINADOR (A) DE SERVICIOS ESPECIALES </t>
  </si>
  <si>
    <t>HONORARIOS ASIMILADOS A SALARIOS</t>
  </si>
  <si>
    <t>PROGRAMACION</t>
  </si>
  <si>
    <t>ENLACE ADMINISTRATIVO</t>
  </si>
  <si>
    <t>OASA</t>
  </si>
  <si>
    <t xml:space="preserve">ICIT PRIVATE SECURITY </t>
  </si>
  <si>
    <t>SUPERVISION AVANZADA</t>
  </si>
  <si>
    <t>IUSA</t>
  </si>
  <si>
    <t>AGENTE DE SEGURIDAD Y PROTECCION</t>
  </si>
  <si>
    <t xml:space="preserve">POLICIA SEGUNDO (A) </t>
  </si>
  <si>
    <t xml:space="preserve">CRESTA DEL VALLE SA DE CV </t>
  </si>
  <si>
    <t xml:space="preserve">JEFE (A) DE SISTEMAS </t>
  </si>
  <si>
    <t xml:space="preserve">OLA POLANCO SA DE CV </t>
  </si>
  <si>
    <t>RAD</t>
  </si>
  <si>
    <t xml:space="preserve">TAXQUEÑA AUTOMOTRIZ  SA DE CV </t>
  </si>
  <si>
    <t xml:space="preserve">GERENTE DE SISTEMAS </t>
  </si>
  <si>
    <t>DIRECCION GENERAL DE ADMINISTRACION EN LA SECRETARIA DE MOVILIDAD</t>
  </si>
  <si>
    <t xml:space="preserve">JUD DE MANTENIMIENTO Y APOYO LOGISTICO  </t>
  </si>
  <si>
    <t>BACHILLERATO</t>
  </si>
  <si>
    <t>SECRETARIA DE GOBIERNO</t>
  </si>
  <si>
    <t>JEFE (A) DE UNIDAD DEPARTAMENTAL DE MANTENIMIENTO</t>
  </si>
  <si>
    <t>AUXILIAR ADMINISTRATIVO (A) EN LA SUBDIRECCION</t>
  </si>
  <si>
    <t>LIDER DE PROGRAMAS SOCIALES</t>
  </si>
  <si>
    <t>BIENESTAR KALAN CLINICA DE REHABILITACION Y CUIDADO CORPORAL</t>
  </si>
  <si>
    <t>FITNESS HEALTH</t>
  </si>
  <si>
    <t>INSTITUTO MUNICIPAL DE CULTURA FISICA Y DEPORTE DE CHIMALHUACAN</t>
  </si>
  <si>
    <t>JEFE (A) DE CULTURA FISICA</t>
  </si>
  <si>
    <t>AYUNTAMIENTO DE NEZAHUALCOYOTL</t>
  </si>
  <si>
    <t>JEFE (A) DE CONCENTRACION POLITICA</t>
  </si>
  <si>
    <t>CIRCULO CONSTRUCTOR SOUELO</t>
  </si>
  <si>
    <t>JEFE (A) DE RECURSOS HUMANOS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</si>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</sst>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rivero_hernandez_sayra_2024_T4.xlsx" TargetMode="External"/><Relationship Id="rId18" Type="http://schemas.openxmlformats.org/officeDocument/2006/relationships/hyperlink" Target="https://transparencia.finanzas.cdmx.gob.mx/repositorio/public/upload/repositorio/DGAyF/2023/scp/fracc_XVII/gomez_reyes_fabiola_2023_T1.xlsx" TargetMode="External"/><Relationship Id="rId26" Type="http://schemas.openxmlformats.org/officeDocument/2006/relationships/hyperlink" Target="https://transparencia.finanzas.cdmx.gob.mx/repositorio/public/upload/repositorio/DGAyF/2023/scp/fracc_XVII/mendoza_juarez_lorena_2023_T1.xlsx" TargetMode="External"/><Relationship Id="rId39" Type="http://schemas.openxmlformats.org/officeDocument/2006/relationships/hyperlink" Target="https://transparencia.finanzas.cdmx.gob.mx/repositorio/public/upload/repositorio/DGAyF/2022/scp/fracc_XVII_perfiles/dgrmsg_19005391.pdf" TargetMode="External"/><Relationship Id="rId21" Type="http://schemas.openxmlformats.org/officeDocument/2006/relationships/hyperlink" Target="http://transparencia.finanzas.cdmx.gob.mx/repositorio/public/upload/repositorio/DGAyF/2021/scp/fracc_XVII/rosete_ramirez_eduardo_antonio_2021_T3.xlsx" TargetMode="External"/><Relationship Id="rId34" Type="http://schemas.openxmlformats.org/officeDocument/2006/relationships/hyperlink" Target="https://transparencia.finanzas.cdmx.gob.mx/repositorio/public/upload/repositorio/DGAyF/2022/scp/fracc_XVII_perfiles/dgrmsg_19005351.pdf" TargetMode="External"/><Relationship Id="rId42" Type="http://schemas.openxmlformats.org/officeDocument/2006/relationships/hyperlink" Target="https://transparencia.finanzas.cdmx.gob.mx/repositorio/public/upload/repositorio/DGAyF/2022/scp/fracc_XVII_perfiles/dgrmsg_19005361.pdf" TargetMode="External"/><Relationship Id="rId47" Type="http://schemas.openxmlformats.org/officeDocument/2006/relationships/hyperlink" Target="https://transparencia.finanzas.cdmx.gob.mx/repositorio/public/upload/repositorio/DGAyF/2022/scp/fracc_XVII_perfiles/dgrmsg_19005367.pdf" TargetMode="External"/><Relationship Id="rId50" Type="http://schemas.openxmlformats.org/officeDocument/2006/relationships/hyperlink" Target="https://transparencia.finanzas.cdmx.gob.mx/repositorio/public/upload/repositorio/DGAyF/2022/scp/fracc_XVII_perfiles/dgrmsg_19005371.pdf" TargetMode="External"/><Relationship Id="rId55" Type="http://schemas.openxmlformats.org/officeDocument/2006/relationships/hyperlink" Target="https://transparencia.finanzas.cdmx.gob.mx/repositorio/public/upload/repositorio/DGAyF/2022/scp/fracc_XVII_perfiles/dgrmsg_19005380.pdf" TargetMode="External"/><Relationship Id="rId7" Type="http://schemas.openxmlformats.org/officeDocument/2006/relationships/hyperlink" Target="https://transparencia.finanzas.cdmx.gob.mx/repositorio/public/upload/repositorio/DGAyF/2024/scp/fracc_XVII/salgado_jaimes_antonia_2024_T4.xlsx" TargetMode="External"/><Relationship Id="rId2" Type="http://schemas.openxmlformats.org/officeDocument/2006/relationships/hyperlink" Target="https://transparencia.finanzas.cdmx.gob.mx/repositorio/public/upload/repositorio/DGAyF/2023/scp/fracc_XVII/soto_tapia_maria_estela_2023_T1.xlsx" TargetMode="External"/><Relationship Id="rId16" Type="http://schemas.openxmlformats.org/officeDocument/2006/relationships/hyperlink" Target="https://transparencia.finanzas.cdmx.gob.mx/repositorio/public/upload/repositorio/DGAyF/2024/scp/fracc_XVII/sordo_serrano_alejandro_2024_T4.xlsx" TargetMode="External"/><Relationship Id="rId29" Type="http://schemas.openxmlformats.org/officeDocument/2006/relationships/hyperlink" Target="http://transparencia.finanzas.cdmx.gob.mx/repositorio/public/upload/repositorio/DGAyF/2019/scp/fracc_XVII/patino_lara_guillermo.xlsx" TargetMode="External"/><Relationship Id="rId11" Type="http://schemas.openxmlformats.org/officeDocument/2006/relationships/hyperlink" Target="https://transparencia.finanzas.cdmx.gob.mx/repositorio/public/upload/repositorio/DGAyF/2024/scp/fracc_XVII/anguiano_salazar_brenda_lysset_2024_T4.xlsx" TargetMode="External"/><Relationship Id="rId24" Type="http://schemas.openxmlformats.org/officeDocument/2006/relationships/hyperlink" Target="https://transparencia.finanzas.cdmx.gob.mx/repositorio/public/upload/repositorio/DGAyF/2023/scp/fracc_XVII/gonzalez_hernandez_julio_sergio_2023_T2.xlsx" TargetMode="External"/><Relationship Id="rId32" Type="http://schemas.openxmlformats.org/officeDocument/2006/relationships/hyperlink" Target="https://transparencia.finanzas.cdmx.gob.mx/repositorio/public/upload/repositorio/DGAyF/2024/scp/fracc_XVII/morales_aguilar_daniel_2024_T2.xlsx" TargetMode="External"/><Relationship Id="rId37" Type="http://schemas.openxmlformats.org/officeDocument/2006/relationships/hyperlink" Target="https://transparencia.finanzas.cdmx.gob.mx/repositorio/public/upload/repositorio/DGAyF/2022/scp/fracc_XVII_perfiles/dgrmsg_19005389.pdf" TargetMode="External"/><Relationship Id="rId40" Type="http://schemas.openxmlformats.org/officeDocument/2006/relationships/hyperlink" Target="https://transparencia.finanzas.cdmx.gob.mx/repositorio/public/upload/repositorio/DGAyF/2022/scp/fracc_XVII_perfiles/dgrmsg_19005355.pdf" TargetMode="External"/><Relationship Id="rId45" Type="http://schemas.openxmlformats.org/officeDocument/2006/relationships/hyperlink" Target="https://transparencia.finanzas.cdmx.gob.mx/repositorio/public/upload/repositorio/DGAyF/2022/scp/fracc_XVII_perfiles/dgrmsg_19005365.pdf" TargetMode="External"/><Relationship Id="rId53" Type="http://schemas.openxmlformats.org/officeDocument/2006/relationships/hyperlink" Target="https://transparencia.finanzas.cdmx.gob.mx/repositorio/public/upload/repositorio/DGAyF/2022/scp/fracc_XVII_perfiles/dgrmsg_19005378.pdf" TargetMode="External"/><Relationship Id="rId58" Type="http://schemas.openxmlformats.org/officeDocument/2006/relationships/hyperlink" Target="https://transparencia.finanzas.cdmx.gob.mx/repositorio/public/upload/repositorio/DGAyF/2022/scp/fracc_XVII_perfiles/dgrmsg_19005384.pdf" TargetMode="External"/><Relationship Id="rId5" Type="http://schemas.openxmlformats.org/officeDocument/2006/relationships/hyperlink" Target="https://transparencia.finanzas.cdmx.gob.mx/repositorio/public/upload/repositorio/DGAyF/2023/scp/fracc_XVII/galindo_fuentes_jose_de_jesus_2023_T2.xlsx" TargetMode="External"/><Relationship Id="rId19" Type="http://schemas.openxmlformats.org/officeDocument/2006/relationships/hyperlink" Target="https://transparencia.finanzas.cdmx.gob.mx/repositorio/public/upload/repositorio/DGAyF/2023/scp/fracc_XVII/vazquez_alamilla_veronica_2023_T2.xlsx" TargetMode="External"/><Relationship Id="rId4" Type="http://schemas.openxmlformats.org/officeDocument/2006/relationships/hyperlink" Target="https://transparencia.finanzas.cdmx.gob.mx/repositorio/public/upload/repositorio/DGAyF/2023/scp/fracc_XVII/ordonez_ordonez_daniela_2023_T1.xlsx" TargetMode="External"/><Relationship Id="rId9" Type="http://schemas.openxmlformats.org/officeDocument/2006/relationships/hyperlink" Target="http://transparencia.finanzas.cdmx.gob.mx/repositorio/public/upload/repositorio/DGAyF/2020/scp/fracc_XVII/ramirez_romero_rosa_maria_2020_1T.xlsx" TargetMode="External"/><Relationship Id="rId14" Type="http://schemas.openxmlformats.org/officeDocument/2006/relationships/hyperlink" Target="https://transparencia.finanzas.cdmx.gob.mx/repositorio/public/upload/repositorio/DGAyF/2024/scp/fracc_XVII/torres_sandoval_maria_damara_2024_T4.xlsx" TargetMode="External"/><Relationship Id="rId22" Type="http://schemas.openxmlformats.org/officeDocument/2006/relationships/hyperlink" Target="https://transparencia.finanzas.cdmx.gob.mx/repositorio/public/upload/repositorio/DGAyF/2024/scp/fracc_XVII/jimenez_olin_jesus_2024_T4.xlsx" TargetMode="External"/><Relationship Id="rId27" Type="http://schemas.openxmlformats.org/officeDocument/2006/relationships/hyperlink" Target="https://transparencia.finanzas.cdmx.gob.mx/repositorio/public/upload/repositorio/DGAyF/2024/scp/fracc_XVII/romero_teran_armando_2024_T2.xlsx" TargetMode="External"/><Relationship Id="rId30" Type="http://schemas.openxmlformats.org/officeDocument/2006/relationships/hyperlink" Target="http://transparencia.finanzas.cdmx.gob.mx/repositorio/public/upload/repositorio/DGAyF/2019/scp/fracc_XVII/casillas_ruiz_jose_octavio.xlsx" TargetMode="External"/><Relationship Id="rId35" Type="http://schemas.openxmlformats.org/officeDocument/2006/relationships/hyperlink" Target="https://transparencia.finanzas.cdmx.gob.mx/repositorio/public/upload/repositorio/DGAyF/2022/scp/fracc_XVII_perfiles/dgrmsg_19005386.pdf" TargetMode="External"/><Relationship Id="rId43" Type="http://schemas.openxmlformats.org/officeDocument/2006/relationships/hyperlink" Target="https://transparencia.finanzas.cdmx.gob.mx/repositorio/public/upload/repositorio/DGAyF/2022/scp/fracc_XVII_perfiles/dgrmsg_19005362.pdf" TargetMode="External"/><Relationship Id="rId48" Type="http://schemas.openxmlformats.org/officeDocument/2006/relationships/hyperlink" Target="https://transparencia.finanzas.cdmx.gob.mx/repositorio/public/upload/repositorio/DGAyF/2022/scp/fracc_XVII_perfiles/dgrmsg_19005369.pdf" TargetMode="External"/><Relationship Id="rId56" Type="http://schemas.openxmlformats.org/officeDocument/2006/relationships/hyperlink" Target="https://transparencia.finanzas.cdmx.gob.mx/repositorio/public/upload/repositorio/DGAyF/2022/scp/fracc_XVII_perfiles/dgrmsg_19005381.pdf" TargetMode="External"/><Relationship Id="rId8" Type="http://schemas.openxmlformats.org/officeDocument/2006/relationships/hyperlink" Target="https://transparencia.finanzas.cdmx.gob.mx/repositorio/public/upload/repositorio/DGAyF/2024/scp/fracc_XVII/de_la_vega_robles_andrea_2024_T4.xlsx" TargetMode="External"/><Relationship Id="rId51" Type="http://schemas.openxmlformats.org/officeDocument/2006/relationships/hyperlink" Target="https://transparencia.finanzas.cdmx.gob.mx/repositorio/public/upload/repositorio/DGAyF/2022/scp/fracc_XVII_perfiles/dgrmsg_19005373.pdf" TargetMode="External"/><Relationship Id="rId3" Type="http://schemas.openxmlformats.org/officeDocument/2006/relationships/hyperlink" Target="https://transparencia.finanzas.cdmx.gob.mx/repositorio/public/upload/repositorio/DGAyF/2022/scp/fracc_XVII/castillo_vazquez_tania_monserrat_2022_T4.xlsx" TargetMode="External"/><Relationship Id="rId12" Type="http://schemas.openxmlformats.org/officeDocument/2006/relationships/hyperlink" Target="https://transparencia.finanzas.cdmx.gob.mx/repositorio/public/upload/repositorio/DGAyF/2023/scp/fracc_XVII/perez_lopez_alicia_raquel_2023_T1.xlsx" TargetMode="External"/><Relationship Id="rId17" Type="http://schemas.openxmlformats.org/officeDocument/2006/relationships/hyperlink" Target="https://transparencia.finanzas.cdmx.gob.mx/repositorio/public/upload/repositorio/DGAyF/2023/scp/fracc_XVII/cumplido_vela_antonio_2023_T3.xlsx" TargetMode="External"/><Relationship Id="rId25" Type="http://schemas.openxmlformats.org/officeDocument/2006/relationships/hyperlink" Target="http://transparencia.finanzas.cdmx.gob.mx/repositorio/public/upload/repositorio/DGAyF/2019/scp/fracc_XVII/salazar_cruz_patricia.xlsx" TargetMode="External"/><Relationship Id="rId33" Type="http://schemas.openxmlformats.org/officeDocument/2006/relationships/hyperlink" Target="https://transparencia.finanzas.cdmx.gob.mx/repositorio/public/upload/repositorio/DGAyF/2022/scp/fracc_XVII_perfiles/dgrmsg_19005345.pdf" TargetMode="External"/><Relationship Id="rId38" Type="http://schemas.openxmlformats.org/officeDocument/2006/relationships/hyperlink" Target="https://transparencia.finanzas.cdmx.gob.mx/repositorio/public/upload/repositorio/DGAyF/2022/scp/fracc_XVII_perfiles/dgrmsg_19005390.pdf" TargetMode="External"/><Relationship Id="rId46" Type="http://schemas.openxmlformats.org/officeDocument/2006/relationships/hyperlink" Target="https://transparencia.finanzas.cdmx.gob.mx/repositorio/public/upload/repositorio/DGAyF/2022/scp/fracc_XVII_perfiles/dgrmsg_19005366.pdf" TargetMode="External"/><Relationship Id="rId59" Type="http://schemas.openxmlformats.org/officeDocument/2006/relationships/hyperlink" Target="https://transparencia.finanzas.cdmx.gob.mx/repositorio/public/upload/repositorio/DGAyF/2022/scp/fracc_XVII_perfiles/dgrmsg_19005385.pdf" TargetMode="External"/><Relationship Id="rId20" Type="http://schemas.openxmlformats.org/officeDocument/2006/relationships/hyperlink" Target="https://transparencia.finanzas.cdmx.gob.mx/repositorio/public/upload/repositorio/DGAyF/2024/scp/fracc_XVII/jardon_pelaez_ana_karen_2024_T4.xlsx" TargetMode="External"/><Relationship Id="rId41" Type="http://schemas.openxmlformats.org/officeDocument/2006/relationships/hyperlink" Target="https://transparencia.finanzas.cdmx.gob.mx/repositorio/public/upload/repositorio/DGAyF/2022/scp/fracc_XVII_perfiles/dgrmsg_19005360.pdf" TargetMode="External"/><Relationship Id="rId54" Type="http://schemas.openxmlformats.org/officeDocument/2006/relationships/hyperlink" Target="https://transparencia.finanzas.cdmx.gob.mx/repositorio/public/upload/repositorio/DGAyF/2022/scp/fracc_XVII_perfiles/dgrmsg_19005379.pdf" TargetMode="External"/><Relationship Id="rId1" Type="http://schemas.openxmlformats.org/officeDocument/2006/relationships/hyperlink" Target="https://transparencia.finanzas.cdmx.gob.mx/repositorio/public/upload/repositorio/DGAyF/2023/scp/fracc_XVII/juarez_quintana_maria_guadalupe_ruth_2023_T2.xlsx" TargetMode="External"/><Relationship Id="rId6" Type="http://schemas.openxmlformats.org/officeDocument/2006/relationships/hyperlink" Target="https://transparencia.finanzas.cdmx.gob.mx/repositorio/public/upload/repositorio/DGAyF/2023/scp/fracc_XVII/juarez_paz_mario_2023_T1.xlsx" TargetMode="External"/><Relationship Id="rId15" Type="http://schemas.openxmlformats.org/officeDocument/2006/relationships/hyperlink" Target="https://transparencia.finanzas.cdmx.gob.mx/repositorio/public/upload/repositorio/DGAyF/2024/scp/fracc_XVII/bautista_carbajal_javier_2024_T4.xlsx" TargetMode="External"/><Relationship Id="rId23" Type="http://schemas.openxmlformats.org/officeDocument/2006/relationships/hyperlink" Target="https://transparencia.finanzas.cdmx.gob.mx/repositorio/public/upload/repositorio/DGAyF/2024/scp/fracc_XVII/saldana_sanchez_humberto_2024_T4.xlsx" TargetMode="External"/><Relationship Id="rId28" Type="http://schemas.openxmlformats.org/officeDocument/2006/relationships/hyperlink" Target="http://transparencia.finanzas.cdmx.gob.mx/repositorio/public/upload/repositorio/DGAyF/2021/scp/fracc_XVII/chavez_mendoza_isaac_2021_T3.xlsx" TargetMode="External"/><Relationship Id="rId36" Type="http://schemas.openxmlformats.org/officeDocument/2006/relationships/hyperlink" Target="https://transparencia.finanzas.cdmx.gob.mx/repositorio/public/upload/repositorio/DGAyF/2022/scp/fracc_XVII_perfiles/dgrmsg_19005388.pdf" TargetMode="External"/><Relationship Id="rId49" Type="http://schemas.openxmlformats.org/officeDocument/2006/relationships/hyperlink" Target="https://transparencia.finanzas.cdmx.gob.mx/repositorio/public/upload/repositorio/DGAyF/2022/scp/fracc_XVII_perfiles/dgrmsg_19005370.pdf" TargetMode="External"/><Relationship Id="rId57" Type="http://schemas.openxmlformats.org/officeDocument/2006/relationships/hyperlink" Target="https://transparencia.finanzas.cdmx.gob.mx/repositorio/public/upload/repositorio/DGAyF/2022/scp/fracc_XVII_perfiles/dgrmsg_19005382.pdf" TargetMode="External"/><Relationship Id="rId10" Type="http://schemas.openxmlformats.org/officeDocument/2006/relationships/hyperlink" Target="https://transparencia.finanzas.cdmx.gob.mx/repositorio/public/upload/repositorio/DGAyF/2023/scp/fracc_XVII/contreras_bueno_claudia_elizabeth_2023_T3.xlsx" TargetMode="External"/><Relationship Id="rId31" Type="http://schemas.openxmlformats.org/officeDocument/2006/relationships/hyperlink" Target="https://transparencia.finanzas.cdmx.gob.mx/repositorio/public/upload/repositorio/DGAyF/2024/scp/fracc_XVII/granados_hernandez_david_2024_T4.xlsx" TargetMode="External"/><Relationship Id="rId44" Type="http://schemas.openxmlformats.org/officeDocument/2006/relationships/hyperlink" Target="https://transparencia.finanzas.cdmx.gob.mx/repositorio/public/upload/repositorio/DGAyF/2022/scp/fracc_XVII_perfiles/dgrmsg_19005363.pdf" TargetMode="External"/><Relationship Id="rId52" Type="http://schemas.openxmlformats.org/officeDocument/2006/relationships/hyperlink" Target="https://transparencia.finanzas.cdmx.gob.mx/repositorio/public/upload/repositorio/DGAyF/2022/scp/fracc_XVII_perfiles/dgrmsg_190053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126</v>
      </c>
      <c r="G8" t="s">
        <v>127</v>
      </c>
      <c r="H8" t="s">
        <v>128</v>
      </c>
      <c r="I8" t="s">
        <v>57</v>
      </c>
      <c r="J8" t="s">
        <v>83</v>
      </c>
      <c r="K8" t="s">
        <v>58</v>
      </c>
      <c r="L8" t="s">
        <v>221</v>
      </c>
      <c r="M8" s="5" t="str">
        <f ca="1">HYPERLINK("#"&amp;CELL("direccion",Tabla_472796!A4),"1")</f>
        <v>1</v>
      </c>
      <c r="N8" s="4" t="s">
        <v>462</v>
      </c>
      <c r="O8" s="5" t="s">
        <v>239</v>
      </c>
      <c r="P8" t="s">
        <v>69</v>
      </c>
      <c r="Q8" s="4" t="s">
        <v>466</v>
      </c>
      <c r="R8" t="s">
        <v>81</v>
      </c>
      <c r="S8" s="3">
        <v>45657</v>
      </c>
      <c r="T8" t="s">
        <v>463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129</v>
      </c>
      <c r="G9" t="s">
        <v>130</v>
      </c>
      <c r="H9" t="s">
        <v>131</v>
      </c>
      <c r="I9" t="s">
        <v>57</v>
      </c>
      <c r="J9" t="s">
        <v>83</v>
      </c>
      <c r="K9" t="s">
        <v>63</v>
      </c>
      <c r="L9" t="s">
        <v>222</v>
      </c>
      <c r="M9" s="5" t="str">
        <f ca="1">HYPERLINK("#"&amp;CELL("direccion",Tabla_472796!A7),"2")</f>
        <v>2</v>
      </c>
      <c r="N9" s="5" t="s">
        <v>240</v>
      </c>
      <c r="O9" s="5" t="s">
        <v>241</v>
      </c>
      <c r="P9" t="s">
        <v>69</v>
      </c>
      <c r="Q9" s="4" t="s">
        <v>466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132</v>
      </c>
      <c r="G10" t="s">
        <v>133</v>
      </c>
      <c r="H10" t="s">
        <v>134</v>
      </c>
      <c r="I10" t="s">
        <v>57</v>
      </c>
      <c r="J10" t="s">
        <v>83</v>
      </c>
      <c r="K10" t="s">
        <v>63</v>
      </c>
      <c r="L10" t="s">
        <v>223</v>
      </c>
      <c r="M10" s="5" t="str">
        <f ca="1">HYPERLINK("#"&amp;CELL("direccion",Tabla_472796!A10),"3")</f>
        <v>3</v>
      </c>
      <c r="N10" s="5" t="s">
        <v>242</v>
      </c>
      <c r="O10" s="5" t="s">
        <v>243</v>
      </c>
      <c r="P10" t="s">
        <v>69</v>
      </c>
      <c r="Q10" s="4" t="s">
        <v>466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88</v>
      </c>
      <c r="F11" t="s">
        <v>135</v>
      </c>
      <c r="G11" t="s">
        <v>136</v>
      </c>
      <c r="H11" t="s">
        <v>137</v>
      </c>
      <c r="I11" t="s">
        <v>57</v>
      </c>
      <c r="J11" t="s">
        <v>83</v>
      </c>
      <c r="K11" t="s">
        <v>63</v>
      </c>
      <c r="L11" t="s">
        <v>224</v>
      </c>
      <c r="M11" s="5" t="str">
        <f ca="1">HYPERLINK("#"&amp;CELL("direccion",Tabla_472796!A13),"4")</f>
        <v>4</v>
      </c>
      <c r="N11" s="5" t="s">
        <v>244</v>
      </c>
      <c r="O11" s="4" t="s">
        <v>465</v>
      </c>
      <c r="P11" t="s">
        <v>69</v>
      </c>
      <c r="Q11" s="4" t="s">
        <v>466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138</v>
      </c>
      <c r="G12" t="s">
        <v>139</v>
      </c>
      <c r="H12" t="s">
        <v>128</v>
      </c>
      <c r="I12" t="s">
        <v>57</v>
      </c>
      <c r="J12" t="s">
        <v>83</v>
      </c>
      <c r="K12" t="s">
        <v>58</v>
      </c>
      <c r="L12" t="s">
        <v>221</v>
      </c>
      <c r="M12" s="5" t="str">
        <f ca="1">HYPERLINK("#"&amp;CELL("direccion",Tabla_472796!A16),"5")</f>
        <v>5</v>
      </c>
      <c r="N12" s="4" t="s">
        <v>462</v>
      </c>
      <c r="O12" s="5" t="s">
        <v>245</v>
      </c>
      <c r="P12" t="s">
        <v>69</v>
      </c>
      <c r="Q12" s="4" t="s">
        <v>466</v>
      </c>
      <c r="R12" t="s">
        <v>81</v>
      </c>
      <c r="S12" s="3">
        <v>45657</v>
      </c>
      <c r="T12" t="s">
        <v>463</v>
      </c>
    </row>
    <row r="13" spans="1:20" x14ac:dyDescent="0.25">
      <c r="A13">
        <v>2024</v>
      </c>
      <c r="B13" s="3">
        <v>45566</v>
      </c>
      <c r="C13" s="3">
        <v>45657</v>
      </c>
      <c r="D13" t="s">
        <v>90</v>
      </c>
      <c r="E13" t="s">
        <v>91</v>
      </c>
      <c r="F13" t="s">
        <v>140</v>
      </c>
      <c r="G13" t="s">
        <v>141</v>
      </c>
      <c r="H13" t="s">
        <v>141</v>
      </c>
      <c r="I13" t="s">
        <v>57</v>
      </c>
      <c r="J13" t="s">
        <v>83</v>
      </c>
      <c r="K13" t="s">
        <v>63</v>
      </c>
      <c r="L13" t="s">
        <v>225</v>
      </c>
      <c r="M13" s="5" t="str">
        <f ca="1">HYPERLINK("#"&amp;CELL("direccion",Tabla_472796!A19),"6")</f>
        <v>6</v>
      </c>
      <c r="N13" s="5" t="s">
        <v>246</v>
      </c>
      <c r="O13" s="5" t="s">
        <v>247</v>
      </c>
      <c r="P13" t="s">
        <v>69</v>
      </c>
      <c r="Q13" s="4" t="s">
        <v>466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90</v>
      </c>
      <c r="E14" t="s">
        <v>92</v>
      </c>
      <c r="F14" t="s">
        <v>142</v>
      </c>
      <c r="G14" t="s">
        <v>143</v>
      </c>
      <c r="H14" t="s">
        <v>144</v>
      </c>
      <c r="I14" t="s">
        <v>56</v>
      </c>
      <c r="J14" t="s">
        <v>83</v>
      </c>
      <c r="K14" t="s">
        <v>64</v>
      </c>
      <c r="L14" t="s">
        <v>226</v>
      </c>
      <c r="M14" s="5" t="str">
        <f ca="1">HYPERLINK("#"&amp;CELL("direccion",Tabla_472796!A22),"7")</f>
        <v>7</v>
      </c>
      <c r="N14" s="5" t="s">
        <v>248</v>
      </c>
      <c r="O14" s="5" t="s">
        <v>249</v>
      </c>
      <c r="P14" t="s">
        <v>69</v>
      </c>
      <c r="Q14" s="4" t="s">
        <v>466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93</v>
      </c>
      <c r="F15" t="s">
        <v>145</v>
      </c>
      <c r="G15" t="s">
        <v>130</v>
      </c>
      <c r="H15" t="s">
        <v>146</v>
      </c>
      <c r="I15" t="s">
        <v>56</v>
      </c>
      <c r="J15" t="s">
        <v>83</v>
      </c>
      <c r="K15" t="s">
        <v>63</v>
      </c>
      <c r="L15" t="s">
        <v>224</v>
      </c>
      <c r="M15" s="5" t="str">
        <f ca="1">HYPERLINK("#"&amp;CELL("direccion",Tabla_472796!A25),"8")</f>
        <v>8</v>
      </c>
      <c r="N15" s="5" t="s">
        <v>250</v>
      </c>
      <c r="O15" s="5" t="s">
        <v>251</v>
      </c>
      <c r="P15" t="s">
        <v>69</v>
      </c>
      <c r="Q15" s="4" t="s">
        <v>466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94</v>
      </c>
      <c r="E16" t="s">
        <v>95</v>
      </c>
      <c r="F16" t="s">
        <v>147</v>
      </c>
      <c r="G16" t="s">
        <v>148</v>
      </c>
      <c r="H16" t="s">
        <v>149</v>
      </c>
      <c r="I16" t="s">
        <v>57</v>
      </c>
      <c r="J16" t="s">
        <v>83</v>
      </c>
      <c r="K16" t="s">
        <v>63</v>
      </c>
      <c r="L16" t="s">
        <v>224</v>
      </c>
      <c r="M16" s="5" t="str">
        <f ca="1">HYPERLINK("#"&amp;CELL("direccion",Tabla_472796!A28),"9")</f>
        <v>9</v>
      </c>
      <c r="N16" s="5" t="s">
        <v>252</v>
      </c>
      <c r="O16" s="5" t="s">
        <v>253</v>
      </c>
      <c r="P16" t="s">
        <v>69</v>
      </c>
      <c r="Q16" s="4" t="s">
        <v>466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96</v>
      </c>
      <c r="E17" t="s">
        <v>97</v>
      </c>
      <c r="F17" t="s">
        <v>150</v>
      </c>
      <c r="G17" t="s">
        <v>151</v>
      </c>
      <c r="H17" t="s">
        <v>152</v>
      </c>
      <c r="I17" t="s">
        <v>57</v>
      </c>
      <c r="J17" t="s">
        <v>83</v>
      </c>
      <c r="K17" t="s">
        <v>63</v>
      </c>
      <c r="L17" t="s">
        <v>227</v>
      </c>
      <c r="M17" s="5" t="str">
        <f ca="1">HYPERLINK("#"&amp;CELL("direccion",Tabla_472796!A31),"10")</f>
        <v>10</v>
      </c>
      <c r="N17" s="5" t="s">
        <v>254</v>
      </c>
      <c r="O17" s="4" t="s">
        <v>465</v>
      </c>
      <c r="P17" t="s">
        <v>69</v>
      </c>
      <c r="Q17" s="4" t="s">
        <v>466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90</v>
      </c>
      <c r="E18" t="s">
        <v>98</v>
      </c>
      <c r="F18" t="s">
        <v>153</v>
      </c>
      <c r="G18" t="s">
        <v>154</v>
      </c>
      <c r="H18" t="s">
        <v>155</v>
      </c>
      <c r="I18" t="s">
        <v>57</v>
      </c>
      <c r="J18" t="s">
        <v>83</v>
      </c>
      <c r="K18" t="s">
        <v>63</v>
      </c>
      <c r="L18" t="s">
        <v>224</v>
      </c>
      <c r="M18" s="5" t="str">
        <f ca="1">HYPERLINK("#"&amp;CELL("direccion",Tabla_472796!A34),"11")</f>
        <v>11</v>
      </c>
      <c r="N18" s="5" t="s">
        <v>255</v>
      </c>
      <c r="O18" s="5" t="s">
        <v>256</v>
      </c>
      <c r="P18" t="s">
        <v>69</v>
      </c>
      <c r="Q18" s="4" t="s">
        <v>466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90</v>
      </c>
      <c r="E19" t="s">
        <v>99</v>
      </c>
      <c r="F19" t="s">
        <v>156</v>
      </c>
      <c r="G19" t="s">
        <v>157</v>
      </c>
      <c r="H19" t="s">
        <v>158</v>
      </c>
      <c r="I19" t="s">
        <v>57</v>
      </c>
      <c r="J19" t="s">
        <v>83</v>
      </c>
      <c r="K19" t="s">
        <v>63</v>
      </c>
      <c r="L19" t="s">
        <v>224</v>
      </c>
      <c r="M19" s="5" t="str">
        <f ca="1">HYPERLINK("#"&amp;CELL("direccion",Tabla_472796!A37),"12")</f>
        <v>12</v>
      </c>
      <c r="N19" s="5" t="s">
        <v>257</v>
      </c>
      <c r="O19" s="5" t="s">
        <v>258</v>
      </c>
      <c r="P19" t="s">
        <v>69</v>
      </c>
      <c r="Q19" s="4" t="s">
        <v>466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96</v>
      </c>
      <c r="E20" t="s">
        <v>100</v>
      </c>
      <c r="F20" t="s">
        <v>159</v>
      </c>
      <c r="G20" t="s">
        <v>160</v>
      </c>
      <c r="H20" t="s">
        <v>161</v>
      </c>
      <c r="I20" t="s">
        <v>57</v>
      </c>
      <c r="J20" t="s">
        <v>83</v>
      </c>
      <c r="K20" t="s">
        <v>63</v>
      </c>
      <c r="L20" t="s">
        <v>224</v>
      </c>
      <c r="M20" s="5" t="str">
        <f ca="1">HYPERLINK("#"&amp;CELL("direccion",Tabla_472796!A40),"13")</f>
        <v>13</v>
      </c>
      <c r="N20" s="5" t="s">
        <v>259</v>
      </c>
      <c r="O20" s="5" t="s">
        <v>260</v>
      </c>
      <c r="P20" t="s">
        <v>69</v>
      </c>
      <c r="Q20" s="4" t="s">
        <v>466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90</v>
      </c>
      <c r="E21" t="s">
        <v>101</v>
      </c>
      <c r="F21" t="s">
        <v>162</v>
      </c>
      <c r="G21" t="s">
        <v>163</v>
      </c>
      <c r="H21" t="s">
        <v>128</v>
      </c>
      <c r="I21" t="s">
        <v>57</v>
      </c>
      <c r="J21" t="s">
        <v>83</v>
      </c>
      <c r="K21" t="s">
        <v>63</v>
      </c>
      <c r="L21" t="s">
        <v>224</v>
      </c>
      <c r="M21" s="5" t="str">
        <f ca="1">HYPERLINK("#"&amp;CELL("direccion",Tabla_472796!A43),"14")</f>
        <v>14</v>
      </c>
      <c r="N21" s="5" t="s">
        <v>261</v>
      </c>
      <c r="O21" s="5" t="s">
        <v>262</v>
      </c>
      <c r="P21" t="s">
        <v>69</v>
      </c>
      <c r="Q21" s="4" t="s">
        <v>466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90</v>
      </c>
      <c r="E22" t="s">
        <v>102</v>
      </c>
      <c r="F22" t="s">
        <v>164</v>
      </c>
      <c r="G22" t="s">
        <v>165</v>
      </c>
      <c r="H22" t="s">
        <v>166</v>
      </c>
      <c r="I22" t="s">
        <v>57</v>
      </c>
      <c r="J22" t="s">
        <v>83</v>
      </c>
      <c r="K22" t="s">
        <v>63</v>
      </c>
      <c r="L22" t="s">
        <v>224</v>
      </c>
      <c r="M22" s="5" t="str">
        <f ca="1">HYPERLINK("#"&amp;CELL("direccion",Tabla_472796!A46),"15")</f>
        <v>15</v>
      </c>
      <c r="N22" s="5" t="s">
        <v>263</v>
      </c>
      <c r="O22" s="5" t="s">
        <v>264</v>
      </c>
      <c r="P22" t="s">
        <v>69</v>
      </c>
      <c r="Q22" s="4" t="s">
        <v>466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90</v>
      </c>
      <c r="E23" t="s">
        <v>103</v>
      </c>
      <c r="F23" t="s">
        <v>167</v>
      </c>
      <c r="G23" t="s">
        <v>168</v>
      </c>
      <c r="H23" t="s">
        <v>169</v>
      </c>
      <c r="I23" t="s">
        <v>57</v>
      </c>
      <c r="J23" t="s">
        <v>83</v>
      </c>
      <c r="K23" t="s">
        <v>63</v>
      </c>
      <c r="L23" t="s">
        <v>228</v>
      </c>
      <c r="M23" s="5" t="str">
        <f ca="1">HYPERLINK("#"&amp;CELL("direccion",Tabla_472796!A49),"16")</f>
        <v>16</v>
      </c>
      <c r="N23" s="5" t="s">
        <v>265</v>
      </c>
      <c r="O23" s="4" t="s">
        <v>465</v>
      </c>
      <c r="P23" t="s">
        <v>69</v>
      </c>
      <c r="Q23" s="4" t="s">
        <v>466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96</v>
      </c>
      <c r="E24" t="s">
        <v>104</v>
      </c>
      <c r="F24" t="s">
        <v>170</v>
      </c>
      <c r="G24" t="s">
        <v>171</v>
      </c>
      <c r="H24" t="s">
        <v>172</v>
      </c>
      <c r="I24" t="s">
        <v>56</v>
      </c>
      <c r="J24" t="s">
        <v>83</v>
      </c>
      <c r="K24" t="s">
        <v>62</v>
      </c>
      <c r="L24" t="s">
        <v>229</v>
      </c>
      <c r="M24" s="5" t="str">
        <f ca="1">HYPERLINK("#"&amp;CELL("direccion",Tabla_472796!A52),"17")</f>
        <v>17</v>
      </c>
      <c r="N24" s="5" t="s">
        <v>266</v>
      </c>
      <c r="O24" s="4" t="s">
        <v>465</v>
      </c>
      <c r="P24" t="s">
        <v>69</v>
      </c>
      <c r="Q24" s="4" t="s">
        <v>466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90</v>
      </c>
      <c r="E25" t="s">
        <v>105</v>
      </c>
      <c r="F25" t="s">
        <v>173</v>
      </c>
      <c r="G25" t="s">
        <v>173</v>
      </c>
      <c r="H25" t="s">
        <v>173</v>
      </c>
      <c r="J25" t="s">
        <v>83</v>
      </c>
      <c r="K25" t="s">
        <v>58</v>
      </c>
      <c r="L25" t="s">
        <v>230</v>
      </c>
      <c r="M25" s="5" t="str">
        <f ca="1">HYPERLINK("#"&amp;CELL("direccion",Tabla_472796!A55),"18")</f>
        <v>18</v>
      </c>
      <c r="N25" s="4" t="s">
        <v>464</v>
      </c>
      <c r="O25" s="4" t="s">
        <v>465</v>
      </c>
      <c r="P25" t="s">
        <v>69</v>
      </c>
      <c r="Q25" s="4" t="s">
        <v>466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90</v>
      </c>
      <c r="E26" t="s">
        <v>106</v>
      </c>
      <c r="F26" t="s">
        <v>173</v>
      </c>
      <c r="G26" t="s">
        <v>173</v>
      </c>
      <c r="H26" t="s">
        <v>173</v>
      </c>
      <c r="J26" t="s">
        <v>83</v>
      </c>
      <c r="K26" t="s">
        <v>58</v>
      </c>
      <c r="L26" t="s">
        <v>230</v>
      </c>
      <c r="M26" s="5" t="str">
        <f ca="1">HYPERLINK("#"&amp;CELL("direccion",Tabla_472796!A58),"19")</f>
        <v>19</v>
      </c>
      <c r="N26" s="4" t="s">
        <v>464</v>
      </c>
      <c r="O26" s="4" t="s">
        <v>465</v>
      </c>
      <c r="P26" t="s">
        <v>69</v>
      </c>
      <c r="Q26" s="4" t="s">
        <v>466</v>
      </c>
      <c r="R26" t="s">
        <v>81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94</v>
      </c>
      <c r="E27" t="s">
        <v>107</v>
      </c>
      <c r="F27" t="s">
        <v>174</v>
      </c>
      <c r="G27" t="s">
        <v>175</v>
      </c>
      <c r="H27" t="s">
        <v>176</v>
      </c>
      <c r="I27" t="s">
        <v>56</v>
      </c>
      <c r="J27" t="s">
        <v>83</v>
      </c>
      <c r="K27" t="s">
        <v>63</v>
      </c>
      <c r="L27" t="s">
        <v>224</v>
      </c>
      <c r="M27" s="5" t="str">
        <f ca="1">HYPERLINK("#"&amp;CELL("direccion",Tabla_472796!A61),"20")</f>
        <v>20</v>
      </c>
      <c r="N27" s="5" t="s">
        <v>267</v>
      </c>
      <c r="O27" s="5" t="s">
        <v>268</v>
      </c>
      <c r="P27" t="s">
        <v>69</v>
      </c>
      <c r="Q27" s="4" t="s">
        <v>466</v>
      </c>
      <c r="R27" t="s">
        <v>81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84</v>
      </c>
      <c r="E28" t="s">
        <v>108</v>
      </c>
      <c r="F28" t="s">
        <v>177</v>
      </c>
      <c r="G28" t="s">
        <v>178</v>
      </c>
      <c r="H28" t="s">
        <v>179</v>
      </c>
      <c r="I28" t="s">
        <v>56</v>
      </c>
      <c r="J28" t="s">
        <v>83</v>
      </c>
      <c r="K28" t="s">
        <v>63</v>
      </c>
      <c r="L28" t="s">
        <v>228</v>
      </c>
      <c r="M28" s="5" t="str">
        <f ca="1">HYPERLINK("#"&amp;CELL("direccion",Tabla_472796!A64),"21")</f>
        <v>21</v>
      </c>
      <c r="N28" s="5" t="s">
        <v>269</v>
      </c>
      <c r="O28" s="5" t="s">
        <v>270</v>
      </c>
      <c r="P28" t="s">
        <v>69</v>
      </c>
      <c r="Q28" s="4" t="s">
        <v>466</v>
      </c>
      <c r="R28" t="s">
        <v>81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90</v>
      </c>
      <c r="E29" t="s">
        <v>109</v>
      </c>
      <c r="F29" t="s">
        <v>180</v>
      </c>
      <c r="G29" t="s">
        <v>181</v>
      </c>
      <c r="H29" t="s">
        <v>182</v>
      </c>
      <c r="I29" t="s">
        <v>57</v>
      </c>
      <c r="J29" t="s">
        <v>83</v>
      </c>
      <c r="K29" t="s">
        <v>64</v>
      </c>
      <c r="L29" t="s">
        <v>231</v>
      </c>
      <c r="M29" s="5" t="str">
        <f ca="1">HYPERLINK("#"&amp;CELL("direccion",Tabla_472796!A67),"22")</f>
        <v>22</v>
      </c>
      <c r="N29" s="5" t="s">
        <v>271</v>
      </c>
      <c r="O29" s="5" t="s">
        <v>272</v>
      </c>
      <c r="P29" t="s">
        <v>69</v>
      </c>
      <c r="Q29" s="4" t="s">
        <v>466</v>
      </c>
      <c r="R29" t="s">
        <v>81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84</v>
      </c>
      <c r="E30" t="s">
        <v>110</v>
      </c>
      <c r="F30" t="s">
        <v>183</v>
      </c>
      <c r="G30" t="s">
        <v>137</v>
      </c>
      <c r="H30" t="s">
        <v>184</v>
      </c>
      <c r="I30" t="s">
        <v>57</v>
      </c>
      <c r="J30" t="s">
        <v>83</v>
      </c>
      <c r="K30" t="s">
        <v>63</v>
      </c>
      <c r="L30" t="s">
        <v>224</v>
      </c>
      <c r="M30" s="5" t="str">
        <f ca="1">HYPERLINK("#"&amp;CELL("direccion",Tabla_472796!A70),"23")</f>
        <v>23</v>
      </c>
      <c r="N30" s="5" t="s">
        <v>273</v>
      </c>
      <c r="O30" s="5" t="s">
        <v>274</v>
      </c>
      <c r="P30" t="s">
        <v>69</v>
      </c>
      <c r="Q30" s="4" t="s">
        <v>466</v>
      </c>
      <c r="R30" t="s">
        <v>81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t="s">
        <v>90</v>
      </c>
      <c r="E31" t="s">
        <v>111</v>
      </c>
      <c r="F31" t="s">
        <v>185</v>
      </c>
      <c r="G31" t="s">
        <v>186</v>
      </c>
      <c r="H31" t="s">
        <v>187</v>
      </c>
      <c r="I31" t="s">
        <v>57</v>
      </c>
      <c r="J31" t="s">
        <v>83</v>
      </c>
      <c r="K31" t="s">
        <v>63</v>
      </c>
      <c r="L31" t="s">
        <v>232</v>
      </c>
      <c r="M31" s="5" t="str">
        <f ca="1">HYPERLINK("#"&amp;CELL("direccion",Tabla_472796!A73),"24")</f>
        <v>24</v>
      </c>
      <c r="N31" s="5" t="s">
        <v>275</v>
      </c>
      <c r="O31" s="5" t="s">
        <v>276</v>
      </c>
      <c r="P31" t="s">
        <v>69</v>
      </c>
      <c r="Q31" s="4" t="s">
        <v>466</v>
      </c>
      <c r="R31" t="s">
        <v>81</v>
      </c>
      <c r="S31" s="3">
        <v>45657</v>
      </c>
    </row>
    <row r="32" spans="1:19" x14ac:dyDescent="0.25">
      <c r="A32">
        <v>2024</v>
      </c>
      <c r="B32" s="3">
        <v>45566</v>
      </c>
      <c r="C32" s="3">
        <v>45657</v>
      </c>
      <c r="D32" t="s">
        <v>90</v>
      </c>
      <c r="E32" t="s">
        <v>112</v>
      </c>
      <c r="F32" t="s">
        <v>188</v>
      </c>
      <c r="G32" t="s">
        <v>189</v>
      </c>
      <c r="H32" t="s">
        <v>154</v>
      </c>
      <c r="I32" t="s">
        <v>56</v>
      </c>
      <c r="J32" t="s">
        <v>83</v>
      </c>
      <c r="K32" t="s">
        <v>62</v>
      </c>
      <c r="L32" t="s">
        <v>233</v>
      </c>
      <c r="M32" s="5" t="str">
        <f ca="1">HYPERLINK("#"&amp;CELL("direccion",Tabla_472796!A76),"25")</f>
        <v>25</v>
      </c>
      <c r="N32" s="5" t="s">
        <v>277</v>
      </c>
      <c r="O32" s="4" t="s">
        <v>465</v>
      </c>
      <c r="P32" t="s">
        <v>69</v>
      </c>
      <c r="Q32" s="4" t="s">
        <v>466</v>
      </c>
      <c r="R32" t="s">
        <v>81</v>
      </c>
      <c r="S32" s="3">
        <v>45657</v>
      </c>
    </row>
    <row r="33" spans="1:20" x14ac:dyDescent="0.25">
      <c r="A33">
        <v>2024</v>
      </c>
      <c r="B33" s="3">
        <v>45566</v>
      </c>
      <c r="C33" s="3">
        <v>45657</v>
      </c>
      <c r="D33" t="s">
        <v>94</v>
      </c>
      <c r="E33" t="s">
        <v>113</v>
      </c>
      <c r="F33" t="s">
        <v>190</v>
      </c>
      <c r="G33" t="s">
        <v>191</v>
      </c>
      <c r="H33" t="s">
        <v>192</v>
      </c>
      <c r="I33" t="s">
        <v>56</v>
      </c>
      <c r="J33" t="s">
        <v>83</v>
      </c>
      <c r="K33" t="s">
        <v>63</v>
      </c>
      <c r="L33" t="s">
        <v>234</v>
      </c>
      <c r="M33" s="5" t="str">
        <f ca="1">HYPERLINK("#"&amp;CELL("direccion",Tabla_472796!A79),"26")</f>
        <v>26</v>
      </c>
      <c r="N33" s="5" t="s">
        <v>278</v>
      </c>
      <c r="O33" s="5" t="s">
        <v>279</v>
      </c>
      <c r="P33" t="s">
        <v>69</v>
      </c>
      <c r="Q33" s="4" t="s">
        <v>466</v>
      </c>
      <c r="R33" t="s">
        <v>81</v>
      </c>
      <c r="S33" s="3">
        <v>45657</v>
      </c>
    </row>
    <row r="34" spans="1:20" x14ac:dyDescent="0.25">
      <c r="A34">
        <v>2024</v>
      </c>
      <c r="B34" s="3">
        <v>45566</v>
      </c>
      <c r="C34" s="3">
        <v>45657</v>
      </c>
      <c r="D34" t="s">
        <v>96</v>
      </c>
      <c r="E34" t="s">
        <v>114</v>
      </c>
      <c r="F34" t="s">
        <v>193</v>
      </c>
      <c r="G34" t="s">
        <v>194</v>
      </c>
      <c r="H34" t="s">
        <v>195</v>
      </c>
      <c r="I34" t="s">
        <v>56</v>
      </c>
      <c r="J34" t="s">
        <v>83</v>
      </c>
      <c r="K34" t="s">
        <v>62</v>
      </c>
      <c r="L34" t="s">
        <v>235</v>
      </c>
      <c r="M34" s="5" t="str">
        <f ca="1">HYPERLINK("#"&amp;CELL("direccion",Tabla_472796!A82),"27")</f>
        <v>27</v>
      </c>
      <c r="N34" s="5" t="s">
        <v>280</v>
      </c>
      <c r="O34" s="5" t="s">
        <v>281</v>
      </c>
      <c r="P34" t="s">
        <v>69</v>
      </c>
      <c r="Q34" s="4" t="s">
        <v>466</v>
      </c>
      <c r="R34" t="s">
        <v>81</v>
      </c>
      <c r="S34" s="3">
        <v>45657</v>
      </c>
    </row>
    <row r="35" spans="1:20" x14ac:dyDescent="0.25">
      <c r="A35">
        <v>2024</v>
      </c>
      <c r="B35" s="3">
        <v>45566</v>
      </c>
      <c r="C35" s="3">
        <v>45657</v>
      </c>
      <c r="D35" t="s">
        <v>90</v>
      </c>
      <c r="E35" t="s">
        <v>115</v>
      </c>
      <c r="F35" t="s">
        <v>196</v>
      </c>
      <c r="G35" t="s">
        <v>197</v>
      </c>
      <c r="H35" t="s">
        <v>166</v>
      </c>
      <c r="I35" t="s">
        <v>56</v>
      </c>
      <c r="J35" t="s">
        <v>83</v>
      </c>
      <c r="K35" t="s">
        <v>62</v>
      </c>
      <c r="L35" t="s">
        <v>236</v>
      </c>
      <c r="M35" s="5" t="str">
        <f ca="1">HYPERLINK("#"&amp;CELL("direccion",Tabla_472796!A85),"28")</f>
        <v>28</v>
      </c>
      <c r="N35" s="5" t="s">
        <v>282</v>
      </c>
      <c r="O35" s="5" t="s">
        <v>283</v>
      </c>
      <c r="P35" t="s">
        <v>69</v>
      </c>
      <c r="Q35" s="4" t="s">
        <v>466</v>
      </c>
      <c r="R35" t="s">
        <v>81</v>
      </c>
      <c r="S35" s="3">
        <v>45657</v>
      </c>
    </row>
    <row r="36" spans="1:20" x14ac:dyDescent="0.25">
      <c r="A36">
        <v>2024</v>
      </c>
      <c r="B36" s="3">
        <v>45566</v>
      </c>
      <c r="C36" s="3">
        <v>45657</v>
      </c>
      <c r="D36" t="s">
        <v>90</v>
      </c>
      <c r="E36" t="s">
        <v>116</v>
      </c>
      <c r="F36" t="s">
        <v>198</v>
      </c>
      <c r="G36" t="s">
        <v>199</v>
      </c>
      <c r="H36" t="s">
        <v>128</v>
      </c>
      <c r="I36" t="s">
        <v>56</v>
      </c>
      <c r="J36" t="s">
        <v>83</v>
      </c>
      <c r="K36" t="s">
        <v>58</v>
      </c>
      <c r="L36" t="s">
        <v>221</v>
      </c>
      <c r="M36" s="5" t="str">
        <f ca="1">HYPERLINK("#"&amp;CELL("direccion",Tabla_472796!A88),"29")</f>
        <v>29</v>
      </c>
      <c r="N36" s="4" t="s">
        <v>462</v>
      </c>
      <c r="O36" s="5" t="s">
        <v>284</v>
      </c>
      <c r="P36" t="s">
        <v>69</v>
      </c>
      <c r="Q36" s="4" t="s">
        <v>466</v>
      </c>
      <c r="R36" t="s">
        <v>81</v>
      </c>
      <c r="S36" s="3">
        <v>45657</v>
      </c>
      <c r="T36" t="s">
        <v>463</v>
      </c>
    </row>
    <row r="37" spans="1:20" x14ac:dyDescent="0.25">
      <c r="A37">
        <v>2024</v>
      </c>
      <c r="B37" s="3">
        <v>45566</v>
      </c>
      <c r="C37" s="3">
        <v>45657</v>
      </c>
      <c r="D37" t="s">
        <v>96</v>
      </c>
      <c r="E37" t="s">
        <v>117</v>
      </c>
      <c r="F37" t="s">
        <v>200</v>
      </c>
      <c r="G37" t="s">
        <v>161</v>
      </c>
      <c r="H37" t="s">
        <v>201</v>
      </c>
      <c r="I37" t="s">
        <v>57</v>
      </c>
      <c r="J37" t="s">
        <v>83</v>
      </c>
      <c r="K37" t="s">
        <v>63</v>
      </c>
      <c r="L37" t="s">
        <v>224</v>
      </c>
      <c r="M37" s="5" t="str">
        <f ca="1">HYPERLINK("#"&amp;CELL("direccion",Tabla_472796!A91),"30")</f>
        <v>30</v>
      </c>
      <c r="N37" s="5" t="s">
        <v>285</v>
      </c>
      <c r="O37" s="5" t="s">
        <v>286</v>
      </c>
      <c r="P37" t="s">
        <v>69</v>
      </c>
      <c r="Q37" s="4" t="s">
        <v>466</v>
      </c>
      <c r="R37" t="s">
        <v>81</v>
      </c>
      <c r="S37" s="3">
        <v>45657</v>
      </c>
    </row>
    <row r="38" spans="1:20" x14ac:dyDescent="0.25">
      <c r="A38">
        <v>2024</v>
      </c>
      <c r="B38" s="3">
        <v>45566</v>
      </c>
      <c r="C38" s="3">
        <v>45657</v>
      </c>
      <c r="D38" t="s">
        <v>90</v>
      </c>
      <c r="E38" t="s">
        <v>118</v>
      </c>
      <c r="F38" t="s">
        <v>202</v>
      </c>
      <c r="G38" t="s">
        <v>203</v>
      </c>
      <c r="H38" t="s">
        <v>130</v>
      </c>
      <c r="I38" t="s">
        <v>57</v>
      </c>
      <c r="J38" t="s">
        <v>83</v>
      </c>
      <c r="K38" t="s">
        <v>63</v>
      </c>
      <c r="L38" t="s">
        <v>237</v>
      </c>
      <c r="M38" s="5" t="str">
        <f ca="1">HYPERLINK("#"&amp;CELL("direccion",Tabla_472796!A94),"31")</f>
        <v>31</v>
      </c>
      <c r="N38" s="5" t="s">
        <v>287</v>
      </c>
      <c r="O38" s="5" t="s">
        <v>288</v>
      </c>
      <c r="P38" t="s">
        <v>69</v>
      </c>
      <c r="Q38" s="4" t="s">
        <v>466</v>
      </c>
      <c r="R38" t="s">
        <v>81</v>
      </c>
      <c r="S38" s="3">
        <v>45657</v>
      </c>
    </row>
    <row r="39" spans="1:20" x14ac:dyDescent="0.25">
      <c r="A39">
        <v>2024</v>
      </c>
      <c r="B39" s="3">
        <v>45566</v>
      </c>
      <c r="C39" s="3">
        <v>45657</v>
      </c>
      <c r="D39" t="s">
        <v>90</v>
      </c>
      <c r="E39" t="s">
        <v>119</v>
      </c>
      <c r="F39" t="s">
        <v>204</v>
      </c>
      <c r="G39" t="s">
        <v>155</v>
      </c>
      <c r="H39" t="s">
        <v>205</v>
      </c>
      <c r="I39" t="s">
        <v>56</v>
      </c>
      <c r="J39" t="s">
        <v>83</v>
      </c>
      <c r="K39" t="s">
        <v>62</v>
      </c>
      <c r="L39" t="s">
        <v>238</v>
      </c>
      <c r="M39" s="5" t="str">
        <f ca="1">HYPERLINK("#"&amp;CELL("direccion",Tabla_472796!A97),"32")</f>
        <v>32</v>
      </c>
      <c r="N39" s="5" t="s">
        <v>289</v>
      </c>
      <c r="O39" s="5" t="s">
        <v>290</v>
      </c>
      <c r="P39" t="s">
        <v>69</v>
      </c>
      <c r="Q39" s="4" t="s">
        <v>466</v>
      </c>
      <c r="R39" t="s">
        <v>81</v>
      </c>
      <c r="S39" s="3">
        <v>45657</v>
      </c>
    </row>
    <row r="40" spans="1:20" x14ac:dyDescent="0.25">
      <c r="A40">
        <v>2024</v>
      </c>
      <c r="B40" s="3">
        <v>45566</v>
      </c>
      <c r="C40" s="3">
        <v>45657</v>
      </c>
      <c r="D40" t="s">
        <v>96</v>
      </c>
      <c r="E40" t="s">
        <v>120</v>
      </c>
      <c r="F40" t="s">
        <v>206</v>
      </c>
      <c r="G40" t="s">
        <v>207</v>
      </c>
      <c r="H40" t="s">
        <v>203</v>
      </c>
      <c r="I40" t="s">
        <v>56</v>
      </c>
      <c r="J40" t="s">
        <v>83</v>
      </c>
      <c r="K40" t="s">
        <v>63</v>
      </c>
      <c r="L40" t="s">
        <v>224</v>
      </c>
      <c r="M40" s="5" t="str">
        <f ca="1">HYPERLINK("#"&amp;CELL("direccion",Tabla_472796!A100),"33")</f>
        <v>33</v>
      </c>
      <c r="N40" s="5" t="s">
        <v>291</v>
      </c>
      <c r="O40" s="4" t="s">
        <v>465</v>
      </c>
      <c r="P40" t="s">
        <v>69</v>
      </c>
      <c r="Q40" s="4" t="s">
        <v>466</v>
      </c>
      <c r="R40" t="s">
        <v>81</v>
      </c>
      <c r="S40" s="3">
        <v>45657</v>
      </c>
    </row>
    <row r="41" spans="1:20" x14ac:dyDescent="0.25">
      <c r="A41">
        <v>2024</v>
      </c>
      <c r="B41" s="3">
        <v>45566</v>
      </c>
      <c r="C41" s="3">
        <v>45657</v>
      </c>
      <c r="D41" t="s">
        <v>90</v>
      </c>
      <c r="E41" t="s">
        <v>121</v>
      </c>
      <c r="F41" t="s">
        <v>208</v>
      </c>
      <c r="G41" t="s">
        <v>209</v>
      </c>
      <c r="H41" t="s">
        <v>210</v>
      </c>
      <c r="I41" t="s">
        <v>56</v>
      </c>
      <c r="J41" t="s">
        <v>83</v>
      </c>
      <c r="K41" t="s">
        <v>63</v>
      </c>
      <c r="L41" t="s">
        <v>235</v>
      </c>
      <c r="M41" s="5" t="str">
        <f ca="1">HYPERLINK("#"&amp;CELL("direccion",Tabla_472796!A103),"34")</f>
        <v>34</v>
      </c>
      <c r="N41" s="5" t="s">
        <v>292</v>
      </c>
      <c r="O41" s="5" t="s">
        <v>293</v>
      </c>
      <c r="P41" t="s">
        <v>69</v>
      </c>
      <c r="Q41" s="4" t="s">
        <v>466</v>
      </c>
      <c r="R41" t="s">
        <v>81</v>
      </c>
      <c r="S41" s="3">
        <v>45657</v>
      </c>
    </row>
    <row r="42" spans="1:20" x14ac:dyDescent="0.25">
      <c r="A42">
        <v>2024</v>
      </c>
      <c r="B42" s="3">
        <v>45566</v>
      </c>
      <c r="C42" s="3">
        <v>45657</v>
      </c>
      <c r="D42" t="s">
        <v>90</v>
      </c>
      <c r="E42" t="s">
        <v>122</v>
      </c>
      <c r="F42" t="s">
        <v>211</v>
      </c>
      <c r="G42" t="s">
        <v>212</v>
      </c>
      <c r="H42" t="s">
        <v>213</v>
      </c>
      <c r="I42" t="s">
        <v>56</v>
      </c>
      <c r="J42" t="s">
        <v>83</v>
      </c>
      <c r="K42" t="s">
        <v>61</v>
      </c>
      <c r="L42" t="s">
        <v>61</v>
      </c>
      <c r="M42" s="5" t="str">
        <f ca="1">HYPERLINK("#"&amp;CELL("direccion",Tabla_472796!A106),"35")</f>
        <v>35</v>
      </c>
      <c r="N42" s="5" t="s">
        <v>294</v>
      </c>
      <c r="O42" s="5" t="s">
        <v>295</v>
      </c>
      <c r="P42" t="s">
        <v>69</v>
      </c>
      <c r="Q42" s="4" t="s">
        <v>466</v>
      </c>
      <c r="R42" t="s">
        <v>81</v>
      </c>
      <c r="S42" s="3">
        <v>45657</v>
      </c>
    </row>
    <row r="43" spans="1:20" x14ac:dyDescent="0.25">
      <c r="A43">
        <v>2024</v>
      </c>
      <c r="B43" s="3">
        <v>45566</v>
      </c>
      <c r="C43" s="3">
        <v>45657</v>
      </c>
      <c r="D43" t="s">
        <v>84</v>
      </c>
      <c r="E43" t="s">
        <v>123</v>
      </c>
      <c r="F43" t="s">
        <v>140</v>
      </c>
      <c r="G43" t="s">
        <v>214</v>
      </c>
      <c r="H43" t="s">
        <v>215</v>
      </c>
      <c r="I43" t="s">
        <v>57</v>
      </c>
      <c r="J43" t="s">
        <v>83</v>
      </c>
      <c r="K43" t="s">
        <v>58</v>
      </c>
      <c r="L43" t="s">
        <v>221</v>
      </c>
      <c r="M43" s="5" t="str">
        <f ca="1">HYPERLINK("#"&amp;CELL("direccion",Tabla_472796!A109),"36")</f>
        <v>36</v>
      </c>
      <c r="N43" s="4" t="s">
        <v>462</v>
      </c>
      <c r="O43" s="4" t="s">
        <v>465</v>
      </c>
      <c r="P43" t="s">
        <v>69</v>
      </c>
      <c r="Q43" s="4" t="s">
        <v>466</v>
      </c>
      <c r="R43" t="s">
        <v>81</v>
      </c>
      <c r="S43" s="3">
        <v>45657</v>
      </c>
      <c r="T43" t="s">
        <v>463</v>
      </c>
    </row>
    <row r="44" spans="1:20" x14ac:dyDescent="0.25">
      <c r="A44">
        <v>2024</v>
      </c>
      <c r="B44" s="3">
        <v>45566</v>
      </c>
      <c r="C44" s="3">
        <v>45657</v>
      </c>
      <c r="D44" t="s">
        <v>90</v>
      </c>
      <c r="E44" t="s">
        <v>124</v>
      </c>
      <c r="F44" t="s">
        <v>216</v>
      </c>
      <c r="G44" t="s">
        <v>217</v>
      </c>
      <c r="H44" t="s">
        <v>166</v>
      </c>
      <c r="I44" t="s">
        <v>56</v>
      </c>
      <c r="J44" t="s">
        <v>83</v>
      </c>
      <c r="K44" t="s">
        <v>63</v>
      </c>
      <c r="L44" t="s">
        <v>228</v>
      </c>
      <c r="M44" s="5" t="str">
        <f ca="1">HYPERLINK("#"&amp;CELL("direccion",Tabla_472796!A112),"37")</f>
        <v>37</v>
      </c>
      <c r="N44" s="5" t="s">
        <v>296</v>
      </c>
      <c r="O44" s="4" t="s">
        <v>465</v>
      </c>
      <c r="P44" t="s">
        <v>69</v>
      </c>
      <c r="Q44" s="4" t="s">
        <v>466</v>
      </c>
      <c r="R44" t="s">
        <v>81</v>
      </c>
      <c r="S44" s="3">
        <v>45657</v>
      </c>
    </row>
    <row r="45" spans="1:20" x14ac:dyDescent="0.25">
      <c r="A45">
        <v>2024</v>
      </c>
      <c r="B45" s="3">
        <v>45566</v>
      </c>
      <c r="C45" s="3">
        <v>45657</v>
      </c>
      <c r="D45" t="s">
        <v>90</v>
      </c>
      <c r="E45" t="s">
        <v>125</v>
      </c>
      <c r="F45" t="s">
        <v>218</v>
      </c>
      <c r="G45" t="s">
        <v>219</v>
      </c>
      <c r="H45" t="s">
        <v>220</v>
      </c>
      <c r="I45" t="s">
        <v>56</v>
      </c>
      <c r="J45" t="s">
        <v>83</v>
      </c>
      <c r="K45" t="s">
        <v>61</v>
      </c>
      <c r="L45" t="s">
        <v>61</v>
      </c>
      <c r="M45" s="5" t="str">
        <f ca="1">HYPERLINK("#"&amp;CELL("direccion",Tabla_472796!A115),"38")</f>
        <v>38</v>
      </c>
      <c r="N45" s="5" t="s">
        <v>297</v>
      </c>
      <c r="O45" s="4" t="s">
        <v>465</v>
      </c>
      <c r="P45" t="s">
        <v>69</v>
      </c>
      <c r="Q45" s="4" t="s">
        <v>466</v>
      </c>
      <c r="R45" t="s">
        <v>81</v>
      </c>
      <c r="S45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3" r:id="rId4" xr:uid="{00000000-0004-0000-0000-000003000000}"/>
    <hyperlink ref="N14" r:id="rId5" xr:uid="{00000000-0004-0000-0000-000004000000}"/>
    <hyperlink ref="N15" r:id="rId6" xr:uid="{00000000-0004-0000-0000-000005000000}"/>
    <hyperlink ref="N16" r:id="rId7" xr:uid="{00000000-0004-0000-0000-000006000000}"/>
    <hyperlink ref="N17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N22" r:id="rId13" xr:uid="{00000000-0004-0000-0000-00000C000000}"/>
    <hyperlink ref="N23" r:id="rId14" xr:uid="{00000000-0004-0000-0000-00000D000000}"/>
    <hyperlink ref="N24" r:id="rId15" xr:uid="{00000000-0004-0000-0000-00000E000000}"/>
    <hyperlink ref="N27" r:id="rId16" xr:uid="{00000000-0004-0000-0000-00000F000000}"/>
    <hyperlink ref="N28" r:id="rId17" xr:uid="{00000000-0004-0000-0000-000010000000}"/>
    <hyperlink ref="N29" r:id="rId18" xr:uid="{00000000-0004-0000-0000-000011000000}"/>
    <hyperlink ref="N30" r:id="rId19" xr:uid="{00000000-0004-0000-0000-000012000000}"/>
    <hyperlink ref="N31" r:id="rId20" xr:uid="{00000000-0004-0000-0000-000013000000}"/>
    <hyperlink ref="N32" r:id="rId21" xr:uid="{00000000-0004-0000-0000-000014000000}"/>
    <hyperlink ref="N33" r:id="rId22" xr:uid="{00000000-0004-0000-0000-000015000000}"/>
    <hyperlink ref="N34" r:id="rId23" xr:uid="{00000000-0004-0000-0000-000016000000}"/>
    <hyperlink ref="N35" r:id="rId24" xr:uid="{00000000-0004-0000-0000-000017000000}"/>
    <hyperlink ref="N37" r:id="rId25" xr:uid="{00000000-0004-0000-0000-000018000000}"/>
    <hyperlink ref="N38" r:id="rId26" xr:uid="{00000000-0004-0000-0000-000019000000}"/>
    <hyperlink ref="N39" r:id="rId27" xr:uid="{00000000-0004-0000-0000-00001A000000}"/>
    <hyperlink ref="N40" r:id="rId28" xr:uid="{00000000-0004-0000-0000-00001B000000}"/>
    <hyperlink ref="N41" r:id="rId29" xr:uid="{00000000-0004-0000-0000-00001C000000}"/>
    <hyperlink ref="N42" r:id="rId30" xr:uid="{00000000-0004-0000-0000-00001D000000}"/>
    <hyperlink ref="N44" r:id="rId31" xr:uid="{00000000-0004-0000-0000-00001E000000}"/>
    <hyperlink ref="N45" r:id="rId32" xr:uid="{00000000-0004-0000-0000-00001F000000}"/>
    <hyperlink ref="O8" r:id="rId33" xr:uid="{00000000-0004-0000-0000-000020000000}"/>
    <hyperlink ref="O9" r:id="rId34" xr:uid="{00000000-0004-0000-0000-000021000000}"/>
    <hyperlink ref="O10" r:id="rId35" xr:uid="{00000000-0004-0000-0000-000022000000}"/>
    <hyperlink ref="O12" r:id="rId36" xr:uid="{00000000-0004-0000-0000-000023000000}"/>
    <hyperlink ref="O13" r:id="rId37" xr:uid="{00000000-0004-0000-0000-000024000000}"/>
    <hyperlink ref="O14" r:id="rId38" xr:uid="{00000000-0004-0000-0000-000025000000}"/>
    <hyperlink ref="O15" r:id="rId39" xr:uid="{00000000-0004-0000-0000-000026000000}"/>
    <hyperlink ref="O16" r:id="rId40" xr:uid="{00000000-0004-0000-0000-000027000000}"/>
    <hyperlink ref="O18" r:id="rId41" xr:uid="{00000000-0004-0000-0000-000028000000}"/>
    <hyperlink ref="O19" r:id="rId42" xr:uid="{00000000-0004-0000-0000-000029000000}"/>
    <hyperlink ref="O20" r:id="rId43" xr:uid="{00000000-0004-0000-0000-00002A000000}"/>
    <hyperlink ref="O21" r:id="rId44" xr:uid="{00000000-0004-0000-0000-00002B000000}"/>
    <hyperlink ref="O22" r:id="rId45" xr:uid="{00000000-0004-0000-0000-00002C000000}"/>
    <hyperlink ref="O27" r:id="rId46" xr:uid="{00000000-0004-0000-0000-00002D000000}"/>
    <hyperlink ref="O28" r:id="rId47" xr:uid="{00000000-0004-0000-0000-00002E000000}"/>
    <hyperlink ref="O29" r:id="rId48" xr:uid="{00000000-0004-0000-0000-00002F000000}"/>
    <hyperlink ref="O30" r:id="rId49" xr:uid="{00000000-0004-0000-0000-000030000000}"/>
    <hyperlink ref="O31" r:id="rId50" xr:uid="{00000000-0004-0000-0000-000031000000}"/>
    <hyperlink ref="O33" r:id="rId51" xr:uid="{00000000-0004-0000-0000-000032000000}"/>
    <hyperlink ref="O34" r:id="rId52" xr:uid="{00000000-0004-0000-0000-000033000000}"/>
    <hyperlink ref="O35" r:id="rId53" xr:uid="{00000000-0004-0000-0000-000034000000}"/>
    <hyperlink ref="O36" r:id="rId54" xr:uid="{00000000-0004-0000-0000-000035000000}"/>
    <hyperlink ref="O37" r:id="rId55" xr:uid="{00000000-0004-0000-0000-000036000000}"/>
    <hyperlink ref="O38" r:id="rId56" xr:uid="{00000000-0004-0000-0000-000037000000}"/>
    <hyperlink ref="O39" r:id="rId57" xr:uid="{00000000-0004-0000-0000-000038000000}"/>
    <hyperlink ref="O41" r:id="rId58" xr:uid="{00000000-0004-0000-0000-000039000000}"/>
    <hyperlink ref="O42" r:id="rId59" xr:uid="{00000000-0004-0000-0000-00003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 t="s">
        <v>298</v>
      </c>
      <c r="C4" s="3" t="s">
        <v>298</v>
      </c>
      <c r="D4" t="s">
        <v>298</v>
      </c>
      <c r="E4" t="s">
        <v>298</v>
      </c>
      <c r="F4" t="s">
        <v>298</v>
      </c>
    </row>
    <row r="5" spans="1:6" x14ac:dyDescent="0.25">
      <c r="A5">
        <v>1</v>
      </c>
      <c r="B5" s="3" t="s">
        <v>298</v>
      </c>
      <c r="C5" s="3" t="s">
        <v>298</v>
      </c>
      <c r="D5" t="s">
        <v>298</v>
      </c>
      <c r="E5" t="s">
        <v>298</v>
      </c>
      <c r="F5" t="s">
        <v>298</v>
      </c>
    </row>
    <row r="6" spans="1:6" x14ac:dyDescent="0.25">
      <c r="A6">
        <v>1</v>
      </c>
      <c r="B6" s="3" t="s">
        <v>298</v>
      </c>
      <c r="C6" s="3" t="s">
        <v>298</v>
      </c>
      <c r="D6" t="s">
        <v>298</v>
      </c>
      <c r="E6" t="s">
        <v>298</v>
      </c>
      <c r="F6" t="s">
        <v>298</v>
      </c>
    </row>
    <row r="7" spans="1:6" x14ac:dyDescent="0.25">
      <c r="A7">
        <v>2</v>
      </c>
      <c r="B7">
        <v>2017</v>
      </c>
      <c r="C7">
        <v>2023</v>
      </c>
      <c r="D7" t="s">
        <v>299</v>
      </c>
      <c r="E7" t="s">
        <v>300</v>
      </c>
      <c r="F7" t="s">
        <v>301</v>
      </c>
    </row>
    <row r="8" spans="1:6" x14ac:dyDescent="0.25">
      <c r="A8">
        <v>2</v>
      </c>
      <c r="B8">
        <v>2011</v>
      </c>
      <c r="C8">
        <v>2014</v>
      </c>
      <c r="D8" t="s">
        <v>302</v>
      </c>
      <c r="E8" t="s">
        <v>303</v>
      </c>
      <c r="F8" t="s">
        <v>301</v>
      </c>
    </row>
    <row r="9" spans="1:6" x14ac:dyDescent="0.25">
      <c r="A9">
        <v>2</v>
      </c>
      <c r="B9">
        <v>2005</v>
      </c>
      <c r="C9">
        <v>2013</v>
      </c>
      <c r="D9" t="s">
        <v>302</v>
      </c>
      <c r="E9" t="s">
        <v>304</v>
      </c>
      <c r="F9" t="s">
        <v>301</v>
      </c>
    </row>
    <row r="10" spans="1:6" x14ac:dyDescent="0.25">
      <c r="A10">
        <v>3</v>
      </c>
      <c r="B10" s="3">
        <v>44440</v>
      </c>
      <c r="C10" s="3">
        <v>44957</v>
      </c>
      <c r="D10" t="s">
        <v>305</v>
      </c>
      <c r="E10" t="s">
        <v>306</v>
      </c>
      <c r="F10" t="s">
        <v>307</v>
      </c>
    </row>
    <row r="11" spans="1:6" x14ac:dyDescent="0.25">
      <c r="A11">
        <v>3</v>
      </c>
      <c r="B11" s="3">
        <v>43586</v>
      </c>
      <c r="C11" s="3">
        <v>44409</v>
      </c>
      <c r="D11" t="s">
        <v>308</v>
      </c>
      <c r="E11" t="s">
        <v>309</v>
      </c>
      <c r="F11" t="s">
        <v>307</v>
      </c>
    </row>
    <row r="12" spans="1:6" x14ac:dyDescent="0.25">
      <c r="A12">
        <v>3</v>
      </c>
      <c r="B12" s="3">
        <v>43466</v>
      </c>
      <c r="C12" s="3">
        <v>43556</v>
      </c>
      <c r="D12" t="s">
        <v>310</v>
      </c>
      <c r="E12" t="s">
        <v>311</v>
      </c>
      <c r="F12" t="s">
        <v>307</v>
      </c>
    </row>
    <row r="13" spans="1:6" x14ac:dyDescent="0.25">
      <c r="A13">
        <v>4</v>
      </c>
      <c r="B13" s="3">
        <v>43466</v>
      </c>
      <c r="C13" s="3">
        <v>44865</v>
      </c>
      <c r="D13" t="s">
        <v>312</v>
      </c>
      <c r="E13" t="s">
        <v>313</v>
      </c>
      <c r="F13" t="s">
        <v>314</v>
      </c>
    </row>
    <row r="14" spans="1:6" x14ac:dyDescent="0.25">
      <c r="A14">
        <v>4</v>
      </c>
      <c r="B14" s="3">
        <v>40603</v>
      </c>
      <c r="C14" s="3">
        <v>43454</v>
      </c>
      <c r="D14" t="s">
        <v>315</v>
      </c>
      <c r="E14" t="s">
        <v>316</v>
      </c>
      <c r="F14" t="s">
        <v>314</v>
      </c>
    </row>
    <row r="15" spans="1:6" x14ac:dyDescent="0.25">
      <c r="A15">
        <v>4</v>
      </c>
      <c r="B15" s="3">
        <v>40179</v>
      </c>
      <c r="C15" s="3">
        <v>40602</v>
      </c>
      <c r="D15" t="s">
        <v>317</v>
      </c>
      <c r="E15" t="s">
        <v>318</v>
      </c>
      <c r="F15" t="s">
        <v>314</v>
      </c>
    </row>
    <row r="16" spans="1:6" x14ac:dyDescent="0.25">
      <c r="A16">
        <v>5</v>
      </c>
      <c r="B16" s="3" t="s">
        <v>298</v>
      </c>
      <c r="C16" s="3" t="s">
        <v>298</v>
      </c>
      <c r="D16" t="s">
        <v>298</v>
      </c>
      <c r="E16" t="s">
        <v>298</v>
      </c>
      <c r="F16" t="s">
        <v>298</v>
      </c>
    </row>
    <row r="17" spans="1:6" x14ac:dyDescent="0.25">
      <c r="A17">
        <v>5</v>
      </c>
      <c r="B17" s="3" t="s">
        <v>298</v>
      </c>
      <c r="C17" s="3" t="s">
        <v>298</v>
      </c>
      <c r="D17" t="s">
        <v>298</v>
      </c>
      <c r="E17" t="s">
        <v>298</v>
      </c>
      <c r="F17" t="s">
        <v>298</v>
      </c>
    </row>
    <row r="18" spans="1:6" x14ac:dyDescent="0.25">
      <c r="A18">
        <v>5</v>
      </c>
      <c r="B18" s="3" t="s">
        <v>298</v>
      </c>
      <c r="C18" s="3" t="s">
        <v>298</v>
      </c>
      <c r="D18" t="s">
        <v>298</v>
      </c>
      <c r="E18" t="s">
        <v>298</v>
      </c>
      <c r="F18" t="s">
        <v>298</v>
      </c>
    </row>
    <row r="19" spans="1:6" x14ac:dyDescent="0.25">
      <c r="A19">
        <v>6</v>
      </c>
      <c r="B19" s="3">
        <v>44409</v>
      </c>
      <c r="C19" s="3">
        <v>44927</v>
      </c>
      <c r="D19" t="s">
        <v>319</v>
      </c>
      <c r="E19" t="s">
        <v>320</v>
      </c>
      <c r="F19" t="s">
        <v>321</v>
      </c>
    </row>
    <row r="20" spans="1:6" x14ac:dyDescent="0.25">
      <c r="A20">
        <v>6</v>
      </c>
      <c r="B20" s="3">
        <v>44166</v>
      </c>
      <c r="C20" s="3">
        <v>44409</v>
      </c>
      <c r="D20" t="s">
        <v>319</v>
      </c>
      <c r="E20" t="s">
        <v>322</v>
      </c>
      <c r="F20" t="s">
        <v>321</v>
      </c>
    </row>
    <row r="21" spans="1:6" x14ac:dyDescent="0.25">
      <c r="A21">
        <v>6</v>
      </c>
      <c r="B21">
        <v>2020</v>
      </c>
      <c r="C21">
        <v>2020</v>
      </c>
      <c r="D21" t="s">
        <v>319</v>
      </c>
      <c r="E21" t="s">
        <v>323</v>
      </c>
      <c r="F21" t="s">
        <v>321</v>
      </c>
    </row>
    <row r="22" spans="1:6" x14ac:dyDescent="0.25">
      <c r="A22">
        <v>7</v>
      </c>
      <c r="B22" s="3">
        <v>43435</v>
      </c>
      <c r="C22" s="3">
        <v>44958</v>
      </c>
      <c r="D22" t="s">
        <v>324</v>
      </c>
      <c r="E22" t="s">
        <v>325</v>
      </c>
      <c r="F22" t="s">
        <v>326</v>
      </c>
    </row>
    <row r="23" spans="1:6" x14ac:dyDescent="0.25">
      <c r="A23">
        <v>7</v>
      </c>
      <c r="B23" s="3">
        <v>42401</v>
      </c>
      <c r="C23" s="3">
        <v>42583</v>
      </c>
      <c r="D23" t="s">
        <v>327</v>
      </c>
      <c r="E23" t="s">
        <v>328</v>
      </c>
      <c r="F23" t="s">
        <v>326</v>
      </c>
    </row>
    <row r="24" spans="1:6" x14ac:dyDescent="0.25">
      <c r="A24">
        <v>7</v>
      </c>
      <c r="B24" s="3">
        <v>42156</v>
      </c>
      <c r="C24" s="3">
        <v>42309</v>
      </c>
      <c r="D24" t="s">
        <v>329</v>
      </c>
      <c r="E24" t="s">
        <v>330</v>
      </c>
      <c r="F24" t="s">
        <v>326</v>
      </c>
    </row>
    <row r="25" spans="1:6" x14ac:dyDescent="0.25">
      <c r="A25">
        <v>8</v>
      </c>
      <c r="B25" s="3">
        <v>44608</v>
      </c>
      <c r="C25" s="3">
        <v>44957</v>
      </c>
      <c r="D25" t="s">
        <v>331</v>
      </c>
      <c r="E25" t="s">
        <v>332</v>
      </c>
      <c r="F25" t="s">
        <v>314</v>
      </c>
    </row>
    <row r="26" spans="1:6" x14ac:dyDescent="0.25">
      <c r="A26">
        <v>8</v>
      </c>
      <c r="B26" s="3">
        <v>44562</v>
      </c>
      <c r="C26" s="3">
        <v>44593</v>
      </c>
      <c r="D26" t="s">
        <v>331</v>
      </c>
      <c r="E26" t="s">
        <v>333</v>
      </c>
      <c r="F26" t="s">
        <v>314</v>
      </c>
    </row>
    <row r="27" spans="1:6" x14ac:dyDescent="0.25">
      <c r="A27">
        <v>8</v>
      </c>
      <c r="B27" s="3">
        <v>44440</v>
      </c>
      <c r="C27" s="3">
        <v>44531</v>
      </c>
      <c r="D27" t="s">
        <v>334</v>
      </c>
      <c r="E27" t="s">
        <v>335</v>
      </c>
      <c r="F27" t="s">
        <v>314</v>
      </c>
    </row>
    <row r="28" spans="1:6" x14ac:dyDescent="0.25">
      <c r="A28">
        <v>9</v>
      </c>
      <c r="B28" s="7">
        <v>43709</v>
      </c>
      <c r="C28" s="8" t="s">
        <v>336</v>
      </c>
      <c r="D28" s="6" t="s">
        <v>337</v>
      </c>
      <c r="E28" s="6" t="s">
        <v>338</v>
      </c>
      <c r="F28" t="s">
        <v>314</v>
      </c>
    </row>
    <row r="29" spans="1:6" x14ac:dyDescent="0.25">
      <c r="A29">
        <v>9</v>
      </c>
      <c r="B29" s="7">
        <v>43466</v>
      </c>
      <c r="C29" s="7">
        <v>43678</v>
      </c>
      <c r="D29" s="6" t="s">
        <v>337</v>
      </c>
      <c r="E29" s="6" t="s">
        <v>339</v>
      </c>
      <c r="F29" t="s">
        <v>314</v>
      </c>
    </row>
    <row r="30" spans="1:6" x14ac:dyDescent="0.25">
      <c r="A30">
        <v>9</v>
      </c>
      <c r="B30" s="7">
        <v>43344</v>
      </c>
      <c r="C30" s="7">
        <v>43435</v>
      </c>
      <c r="D30" s="6" t="s">
        <v>340</v>
      </c>
      <c r="E30" s="6" t="s">
        <v>341</v>
      </c>
      <c r="F30" t="s">
        <v>314</v>
      </c>
    </row>
    <row r="31" spans="1:6" x14ac:dyDescent="0.25">
      <c r="A31">
        <v>10</v>
      </c>
      <c r="B31" s="7">
        <v>44562</v>
      </c>
      <c r="C31" s="8" t="s">
        <v>336</v>
      </c>
      <c r="D31" s="6" t="s">
        <v>337</v>
      </c>
      <c r="E31" s="6" t="s">
        <v>342</v>
      </c>
      <c r="F31" t="s">
        <v>343</v>
      </c>
    </row>
    <row r="32" spans="1:6" x14ac:dyDescent="0.25">
      <c r="A32">
        <v>10</v>
      </c>
      <c r="B32" s="7">
        <v>43922</v>
      </c>
      <c r="C32" s="7">
        <v>44562</v>
      </c>
      <c r="D32" s="6" t="s">
        <v>337</v>
      </c>
      <c r="E32" s="6" t="s">
        <v>344</v>
      </c>
      <c r="F32" t="s">
        <v>343</v>
      </c>
    </row>
    <row r="33" spans="1:6" x14ac:dyDescent="0.25">
      <c r="A33">
        <v>10</v>
      </c>
      <c r="B33" s="7">
        <v>43739</v>
      </c>
      <c r="C33" s="7">
        <v>43891</v>
      </c>
      <c r="D33" s="6" t="s">
        <v>345</v>
      </c>
      <c r="E33" s="6" t="s">
        <v>346</v>
      </c>
      <c r="F33" t="s">
        <v>343</v>
      </c>
    </row>
    <row r="34" spans="1:6" x14ac:dyDescent="0.25">
      <c r="A34">
        <v>11</v>
      </c>
      <c r="B34" s="7">
        <v>42370</v>
      </c>
      <c r="C34" s="7">
        <v>43497</v>
      </c>
      <c r="D34" t="s">
        <v>347</v>
      </c>
      <c r="E34" t="s">
        <v>348</v>
      </c>
      <c r="F34" t="s">
        <v>314</v>
      </c>
    </row>
    <row r="35" spans="1:6" x14ac:dyDescent="0.25">
      <c r="A35">
        <v>11</v>
      </c>
      <c r="B35" s="7">
        <v>41456</v>
      </c>
      <c r="C35" s="7">
        <v>42339</v>
      </c>
      <c r="D35" t="s">
        <v>349</v>
      </c>
      <c r="E35" t="s">
        <v>350</v>
      </c>
      <c r="F35" t="s">
        <v>314</v>
      </c>
    </row>
    <row r="36" spans="1:6" x14ac:dyDescent="0.25">
      <c r="A36">
        <v>11</v>
      </c>
      <c r="B36" s="7">
        <v>40955</v>
      </c>
      <c r="C36" s="7">
        <v>41121</v>
      </c>
      <c r="D36" t="s">
        <v>351</v>
      </c>
      <c r="E36" t="s">
        <v>352</v>
      </c>
      <c r="F36" t="s">
        <v>314</v>
      </c>
    </row>
    <row r="37" spans="1:6" x14ac:dyDescent="0.25">
      <c r="A37">
        <v>12</v>
      </c>
      <c r="B37" s="7">
        <v>43529</v>
      </c>
      <c r="C37" s="8">
        <v>2023</v>
      </c>
      <c r="D37" t="s">
        <v>353</v>
      </c>
      <c r="E37" t="s">
        <v>354</v>
      </c>
      <c r="F37" t="s">
        <v>314</v>
      </c>
    </row>
    <row r="38" spans="1:6" x14ac:dyDescent="0.25">
      <c r="A38">
        <v>12</v>
      </c>
      <c r="B38" s="7">
        <v>43435</v>
      </c>
      <c r="C38" s="7">
        <v>43527</v>
      </c>
      <c r="D38" t="s">
        <v>355</v>
      </c>
      <c r="E38" t="s">
        <v>356</v>
      </c>
      <c r="F38" t="s">
        <v>314</v>
      </c>
    </row>
    <row r="39" spans="1:6" x14ac:dyDescent="0.25">
      <c r="A39">
        <v>12</v>
      </c>
      <c r="B39" s="7">
        <v>42917</v>
      </c>
      <c r="C39" s="7">
        <v>43405</v>
      </c>
      <c r="D39" t="s">
        <v>357</v>
      </c>
      <c r="E39" t="s">
        <v>358</v>
      </c>
      <c r="F39" t="s">
        <v>314</v>
      </c>
    </row>
    <row r="40" spans="1:6" x14ac:dyDescent="0.25">
      <c r="A40">
        <v>13</v>
      </c>
      <c r="B40" s="7" t="s">
        <v>359</v>
      </c>
      <c r="C40" s="7" t="s">
        <v>359</v>
      </c>
      <c r="D40" s="3" t="s">
        <v>359</v>
      </c>
      <c r="E40" s="3" t="s">
        <v>359</v>
      </c>
      <c r="F40" s="3" t="s">
        <v>359</v>
      </c>
    </row>
    <row r="41" spans="1:6" x14ac:dyDescent="0.25">
      <c r="A41">
        <v>13</v>
      </c>
      <c r="B41" s="7" t="s">
        <v>359</v>
      </c>
      <c r="C41" s="7" t="s">
        <v>359</v>
      </c>
      <c r="D41" s="3" t="s">
        <v>359</v>
      </c>
      <c r="E41" s="3" t="s">
        <v>359</v>
      </c>
      <c r="F41" s="3" t="s">
        <v>359</v>
      </c>
    </row>
    <row r="42" spans="1:6" x14ac:dyDescent="0.25">
      <c r="A42">
        <v>13</v>
      </c>
      <c r="B42" s="7" t="s">
        <v>359</v>
      </c>
      <c r="C42" s="7" t="s">
        <v>359</v>
      </c>
      <c r="D42" s="3" t="s">
        <v>359</v>
      </c>
      <c r="E42" s="3" t="s">
        <v>359</v>
      </c>
      <c r="F42" s="3" t="s">
        <v>359</v>
      </c>
    </row>
    <row r="43" spans="1:6" x14ac:dyDescent="0.25">
      <c r="A43">
        <v>14</v>
      </c>
      <c r="B43" s="3">
        <v>44228</v>
      </c>
      <c r="C43" s="3">
        <v>44972</v>
      </c>
      <c r="D43" t="s">
        <v>360</v>
      </c>
      <c r="E43" t="s">
        <v>361</v>
      </c>
      <c r="F43" t="s">
        <v>314</v>
      </c>
    </row>
    <row r="44" spans="1:6" x14ac:dyDescent="0.25">
      <c r="A44">
        <v>14</v>
      </c>
      <c r="B44" s="3">
        <v>40066</v>
      </c>
      <c r="C44" s="3">
        <v>40193</v>
      </c>
      <c r="D44" t="s">
        <v>362</v>
      </c>
      <c r="E44" t="s">
        <v>363</v>
      </c>
      <c r="F44" t="s">
        <v>314</v>
      </c>
    </row>
    <row r="45" spans="1:6" x14ac:dyDescent="0.25">
      <c r="A45">
        <v>14</v>
      </c>
      <c r="B45" s="3">
        <v>38278</v>
      </c>
      <c r="C45" s="3">
        <v>38643</v>
      </c>
      <c r="D45" t="s">
        <v>364</v>
      </c>
      <c r="E45" t="s">
        <v>361</v>
      </c>
      <c r="F45" t="s">
        <v>314</v>
      </c>
    </row>
    <row r="46" spans="1:6" x14ac:dyDescent="0.25">
      <c r="A46">
        <v>15</v>
      </c>
      <c r="B46" s="3">
        <v>44927</v>
      </c>
      <c r="C46" s="3">
        <v>45536</v>
      </c>
      <c r="D46" s="6" t="s">
        <v>337</v>
      </c>
      <c r="E46" s="6" t="s">
        <v>356</v>
      </c>
      <c r="F46" t="s">
        <v>314</v>
      </c>
    </row>
    <row r="47" spans="1:6" x14ac:dyDescent="0.25">
      <c r="A47">
        <v>15</v>
      </c>
      <c r="B47" s="3">
        <v>44501</v>
      </c>
      <c r="C47" s="3">
        <v>44927</v>
      </c>
      <c r="D47" s="6" t="s">
        <v>337</v>
      </c>
      <c r="E47" s="6" t="s">
        <v>365</v>
      </c>
      <c r="F47" t="s">
        <v>314</v>
      </c>
    </row>
    <row r="48" spans="1:6" x14ac:dyDescent="0.25">
      <c r="A48">
        <v>15</v>
      </c>
      <c r="B48" s="3">
        <v>43525</v>
      </c>
      <c r="C48" s="3">
        <v>44501</v>
      </c>
      <c r="D48" s="6" t="s">
        <v>366</v>
      </c>
      <c r="E48" s="6" t="s">
        <v>367</v>
      </c>
      <c r="F48" t="s">
        <v>314</v>
      </c>
    </row>
    <row r="49" spans="1:6" x14ac:dyDescent="0.25">
      <c r="A49">
        <v>16</v>
      </c>
      <c r="B49" s="3">
        <v>45231</v>
      </c>
      <c r="C49" s="3">
        <v>45566</v>
      </c>
      <c r="D49" s="6" t="s">
        <v>359</v>
      </c>
      <c r="E49" s="6" t="s">
        <v>368</v>
      </c>
      <c r="F49" t="s">
        <v>369</v>
      </c>
    </row>
    <row r="50" spans="1:6" x14ac:dyDescent="0.25">
      <c r="A50">
        <v>16</v>
      </c>
      <c r="B50" s="3">
        <v>44378</v>
      </c>
      <c r="C50" s="3">
        <v>45231</v>
      </c>
      <c r="D50" s="6" t="s">
        <v>337</v>
      </c>
      <c r="E50" s="6" t="s">
        <v>370</v>
      </c>
      <c r="F50" t="s">
        <v>369</v>
      </c>
    </row>
    <row r="51" spans="1:6" x14ac:dyDescent="0.25">
      <c r="A51">
        <v>16</v>
      </c>
      <c r="B51" s="3">
        <v>43374</v>
      </c>
      <c r="C51" s="3">
        <v>44317</v>
      </c>
      <c r="D51" s="6" t="s">
        <v>359</v>
      </c>
      <c r="E51" s="6" t="s">
        <v>371</v>
      </c>
      <c r="F51" t="s">
        <v>369</v>
      </c>
    </row>
    <row r="52" spans="1:6" x14ac:dyDescent="0.25">
      <c r="A52">
        <v>17</v>
      </c>
      <c r="B52" s="7">
        <v>44927</v>
      </c>
      <c r="C52" s="8" t="s">
        <v>336</v>
      </c>
      <c r="D52" s="6" t="s">
        <v>337</v>
      </c>
      <c r="E52" s="6" t="s">
        <v>372</v>
      </c>
      <c r="F52" t="s">
        <v>373</v>
      </c>
    </row>
    <row r="53" spans="1:6" x14ac:dyDescent="0.25">
      <c r="A53">
        <v>17</v>
      </c>
      <c r="B53" s="8">
        <v>2007</v>
      </c>
      <c r="C53" s="7">
        <v>44896</v>
      </c>
      <c r="D53" s="6" t="s">
        <v>337</v>
      </c>
      <c r="E53" s="6" t="s">
        <v>356</v>
      </c>
      <c r="F53" t="s">
        <v>373</v>
      </c>
    </row>
    <row r="54" spans="1:6" x14ac:dyDescent="0.25">
      <c r="A54">
        <v>17</v>
      </c>
      <c r="B54" s="7">
        <v>37469</v>
      </c>
      <c r="C54" s="7">
        <v>39417</v>
      </c>
      <c r="D54" s="6" t="s">
        <v>374</v>
      </c>
      <c r="E54" s="6" t="s">
        <v>356</v>
      </c>
      <c r="F54" t="s">
        <v>373</v>
      </c>
    </row>
    <row r="55" spans="1:6" x14ac:dyDescent="0.25">
      <c r="A55">
        <v>18</v>
      </c>
      <c r="B55" s="7" t="s">
        <v>173</v>
      </c>
      <c r="C55" s="7" t="s">
        <v>173</v>
      </c>
      <c r="D55" t="s">
        <v>173</v>
      </c>
      <c r="E55" t="s">
        <v>173</v>
      </c>
      <c r="F55" t="s">
        <v>173</v>
      </c>
    </row>
    <row r="56" spans="1:6" x14ac:dyDescent="0.25">
      <c r="A56">
        <v>18</v>
      </c>
      <c r="B56" s="7" t="s">
        <v>173</v>
      </c>
      <c r="C56" s="7" t="s">
        <v>173</v>
      </c>
      <c r="D56" t="s">
        <v>173</v>
      </c>
      <c r="E56" t="s">
        <v>173</v>
      </c>
      <c r="F56" t="s">
        <v>173</v>
      </c>
    </row>
    <row r="57" spans="1:6" x14ac:dyDescent="0.25">
      <c r="A57">
        <v>18</v>
      </c>
      <c r="B57" s="7" t="s">
        <v>173</v>
      </c>
      <c r="C57" s="7" t="s">
        <v>173</v>
      </c>
      <c r="D57" t="s">
        <v>173</v>
      </c>
      <c r="E57" t="s">
        <v>173</v>
      </c>
      <c r="F57" t="s">
        <v>173</v>
      </c>
    </row>
    <row r="58" spans="1:6" x14ac:dyDescent="0.25">
      <c r="A58">
        <v>19</v>
      </c>
      <c r="B58" s="7" t="s">
        <v>173</v>
      </c>
      <c r="C58" s="7" t="s">
        <v>173</v>
      </c>
      <c r="D58" t="s">
        <v>173</v>
      </c>
      <c r="E58" t="s">
        <v>173</v>
      </c>
      <c r="F58" t="s">
        <v>173</v>
      </c>
    </row>
    <row r="59" spans="1:6" x14ac:dyDescent="0.25">
      <c r="A59">
        <v>19</v>
      </c>
      <c r="B59" s="7" t="s">
        <v>173</v>
      </c>
      <c r="C59" s="7" t="s">
        <v>173</v>
      </c>
      <c r="D59" t="s">
        <v>173</v>
      </c>
      <c r="E59" t="s">
        <v>173</v>
      </c>
      <c r="F59" t="s">
        <v>173</v>
      </c>
    </row>
    <row r="60" spans="1:6" x14ac:dyDescent="0.25">
      <c r="A60">
        <v>19</v>
      </c>
      <c r="B60" s="7" t="s">
        <v>173</v>
      </c>
      <c r="C60" s="7" t="s">
        <v>173</v>
      </c>
      <c r="D60" t="s">
        <v>173</v>
      </c>
      <c r="E60" t="s">
        <v>173</v>
      </c>
      <c r="F60" t="s">
        <v>173</v>
      </c>
    </row>
    <row r="61" spans="1:6" x14ac:dyDescent="0.25">
      <c r="A61">
        <v>20</v>
      </c>
      <c r="B61" s="7">
        <v>44501</v>
      </c>
      <c r="C61" s="7" t="s">
        <v>336</v>
      </c>
      <c r="D61" s="6" t="s">
        <v>337</v>
      </c>
      <c r="E61" s="6" t="s">
        <v>375</v>
      </c>
      <c r="F61" t="s">
        <v>314</v>
      </c>
    </row>
    <row r="62" spans="1:6" x14ac:dyDescent="0.25">
      <c r="A62">
        <v>20</v>
      </c>
      <c r="B62">
        <v>2020</v>
      </c>
      <c r="C62">
        <v>2021</v>
      </c>
      <c r="D62" s="6" t="s">
        <v>376</v>
      </c>
      <c r="E62" s="6" t="s">
        <v>377</v>
      </c>
      <c r="F62" t="s">
        <v>314</v>
      </c>
    </row>
    <row r="63" spans="1:6" x14ac:dyDescent="0.25">
      <c r="A63">
        <v>20</v>
      </c>
      <c r="B63">
        <v>2018</v>
      </c>
      <c r="C63">
        <v>2020</v>
      </c>
      <c r="D63" s="6" t="s">
        <v>378</v>
      </c>
      <c r="E63" s="6" t="s">
        <v>379</v>
      </c>
      <c r="F63" t="s">
        <v>314</v>
      </c>
    </row>
    <row r="64" spans="1:6" x14ac:dyDescent="0.25">
      <c r="A64">
        <v>21</v>
      </c>
      <c r="B64">
        <v>2020</v>
      </c>
      <c r="C64">
        <v>2023</v>
      </c>
      <c r="D64" t="s">
        <v>380</v>
      </c>
      <c r="E64" t="s">
        <v>381</v>
      </c>
      <c r="F64" t="s">
        <v>369</v>
      </c>
    </row>
    <row r="65" spans="1:6" x14ac:dyDescent="0.25">
      <c r="A65">
        <v>21</v>
      </c>
      <c r="B65">
        <v>2018</v>
      </c>
      <c r="C65">
        <v>2019</v>
      </c>
      <c r="D65" t="s">
        <v>382</v>
      </c>
      <c r="E65" t="s">
        <v>383</v>
      </c>
      <c r="F65" t="s">
        <v>369</v>
      </c>
    </row>
    <row r="66" spans="1:6" x14ac:dyDescent="0.25">
      <c r="A66">
        <v>21</v>
      </c>
      <c r="B66">
        <v>2016</v>
      </c>
      <c r="C66">
        <v>2018</v>
      </c>
      <c r="D66" t="s">
        <v>384</v>
      </c>
      <c r="E66" t="s">
        <v>385</v>
      </c>
      <c r="F66" t="s">
        <v>369</v>
      </c>
    </row>
    <row r="67" spans="1:6" x14ac:dyDescent="0.25">
      <c r="A67">
        <v>22</v>
      </c>
      <c r="B67" s="3">
        <v>44713</v>
      </c>
      <c r="C67" s="3">
        <v>44896</v>
      </c>
      <c r="D67" t="s">
        <v>386</v>
      </c>
      <c r="E67" t="s">
        <v>387</v>
      </c>
      <c r="F67" t="s">
        <v>388</v>
      </c>
    </row>
    <row r="68" spans="1:6" x14ac:dyDescent="0.25">
      <c r="A68">
        <v>22</v>
      </c>
      <c r="B68" s="3">
        <v>42856</v>
      </c>
      <c r="C68" s="3">
        <v>44682</v>
      </c>
      <c r="D68" t="s">
        <v>389</v>
      </c>
      <c r="E68" t="s">
        <v>390</v>
      </c>
      <c r="F68" t="s">
        <v>388</v>
      </c>
    </row>
    <row r="69" spans="1:6" x14ac:dyDescent="0.25">
      <c r="A69">
        <v>22</v>
      </c>
      <c r="B69" s="3">
        <v>42675</v>
      </c>
      <c r="C69" s="3">
        <v>42826</v>
      </c>
      <c r="D69" t="s">
        <v>391</v>
      </c>
      <c r="E69" t="s">
        <v>392</v>
      </c>
      <c r="F69" t="s">
        <v>388</v>
      </c>
    </row>
    <row r="70" spans="1:6" x14ac:dyDescent="0.25">
      <c r="A70">
        <v>23</v>
      </c>
      <c r="B70" s="3">
        <v>44455</v>
      </c>
      <c r="C70" s="7" t="s">
        <v>336</v>
      </c>
      <c r="D70" t="s">
        <v>393</v>
      </c>
      <c r="E70" t="s">
        <v>394</v>
      </c>
      <c r="F70" t="s">
        <v>314</v>
      </c>
    </row>
    <row r="71" spans="1:6" x14ac:dyDescent="0.25">
      <c r="A71">
        <v>23</v>
      </c>
      <c r="B71" s="3">
        <v>40756</v>
      </c>
      <c r="C71" s="3">
        <v>41030</v>
      </c>
      <c r="D71" t="s">
        <v>395</v>
      </c>
      <c r="E71" t="s">
        <v>394</v>
      </c>
      <c r="F71" t="s">
        <v>314</v>
      </c>
    </row>
    <row r="72" spans="1:6" x14ac:dyDescent="0.25">
      <c r="A72">
        <v>23</v>
      </c>
      <c r="B72" s="3">
        <v>40664</v>
      </c>
      <c r="C72" s="3">
        <v>40756</v>
      </c>
      <c r="D72" t="s">
        <v>396</v>
      </c>
      <c r="E72" t="s">
        <v>359</v>
      </c>
      <c r="F72" t="s">
        <v>314</v>
      </c>
    </row>
    <row r="73" spans="1:6" x14ac:dyDescent="0.25">
      <c r="A73">
        <v>24</v>
      </c>
      <c r="B73" s="3">
        <v>45383</v>
      </c>
      <c r="C73">
        <v>2024</v>
      </c>
      <c r="D73" s="6" t="s">
        <v>337</v>
      </c>
      <c r="E73" s="6" t="s">
        <v>397</v>
      </c>
      <c r="F73" t="s">
        <v>398</v>
      </c>
    </row>
    <row r="74" spans="1:6" x14ac:dyDescent="0.25">
      <c r="A74">
        <v>24</v>
      </c>
      <c r="B74" s="3">
        <v>43525</v>
      </c>
      <c r="C74" s="3">
        <v>45383</v>
      </c>
      <c r="D74" s="6" t="s">
        <v>337</v>
      </c>
      <c r="E74" s="6" t="s">
        <v>399</v>
      </c>
      <c r="F74" t="s">
        <v>398</v>
      </c>
    </row>
    <row r="75" spans="1:6" x14ac:dyDescent="0.25">
      <c r="A75">
        <v>24</v>
      </c>
      <c r="B75" s="3">
        <v>42522</v>
      </c>
      <c r="C75" s="3">
        <v>43497</v>
      </c>
      <c r="D75" s="6" t="s">
        <v>337</v>
      </c>
      <c r="E75" s="6" t="s">
        <v>400</v>
      </c>
      <c r="F75" t="s">
        <v>398</v>
      </c>
    </row>
    <row r="76" spans="1:6" x14ac:dyDescent="0.25">
      <c r="A76">
        <v>25</v>
      </c>
      <c r="B76" s="3">
        <v>43467</v>
      </c>
      <c r="C76" s="3">
        <v>44423</v>
      </c>
      <c r="D76" t="s">
        <v>401</v>
      </c>
      <c r="E76" t="s">
        <v>402</v>
      </c>
      <c r="F76" t="s">
        <v>403</v>
      </c>
    </row>
    <row r="77" spans="1:6" x14ac:dyDescent="0.25">
      <c r="A77">
        <v>25</v>
      </c>
      <c r="B77" s="3">
        <v>38018</v>
      </c>
      <c r="C77" s="3">
        <v>43435</v>
      </c>
      <c r="D77" t="s">
        <v>404</v>
      </c>
      <c r="E77" t="s">
        <v>405</v>
      </c>
      <c r="F77" t="s">
        <v>403</v>
      </c>
    </row>
    <row r="78" spans="1:6" x14ac:dyDescent="0.25">
      <c r="A78">
        <v>25</v>
      </c>
      <c r="B78" s="3">
        <v>37681</v>
      </c>
      <c r="C78" s="3">
        <v>37987</v>
      </c>
      <c r="D78" t="s">
        <v>406</v>
      </c>
      <c r="E78" t="s">
        <v>407</v>
      </c>
      <c r="F78" t="s">
        <v>403</v>
      </c>
    </row>
    <row r="79" spans="1:6" x14ac:dyDescent="0.25">
      <c r="A79">
        <v>26</v>
      </c>
      <c r="B79" s="3">
        <v>42994</v>
      </c>
      <c r="C79" s="3">
        <v>43220</v>
      </c>
      <c r="D79" s="6" t="s">
        <v>359</v>
      </c>
      <c r="E79" s="6" t="s">
        <v>408</v>
      </c>
      <c r="F79" t="s">
        <v>409</v>
      </c>
    </row>
    <row r="80" spans="1:6" x14ac:dyDescent="0.25">
      <c r="A80">
        <v>26</v>
      </c>
      <c r="B80" s="3">
        <v>42125</v>
      </c>
      <c r="C80" s="3">
        <v>42993</v>
      </c>
      <c r="D80" s="6" t="s">
        <v>359</v>
      </c>
      <c r="E80" s="6" t="s">
        <v>410</v>
      </c>
      <c r="F80" t="s">
        <v>409</v>
      </c>
    </row>
    <row r="81" spans="1:6" x14ac:dyDescent="0.25">
      <c r="A81">
        <v>26</v>
      </c>
      <c r="B81" s="3">
        <v>41321</v>
      </c>
      <c r="C81">
        <v>2015</v>
      </c>
      <c r="D81" s="6" t="s">
        <v>411</v>
      </c>
      <c r="E81" s="6" t="s">
        <v>412</v>
      </c>
      <c r="F81" t="s">
        <v>409</v>
      </c>
    </row>
    <row r="82" spans="1:6" x14ac:dyDescent="0.25">
      <c r="A82">
        <v>27</v>
      </c>
      <c r="B82" s="3">
        <v>44501</v>
      </c>
      <c r="C82">
        <v>2024</v>
      </c>
      <c r="D82" s="6" t="s">
        <v>337</v>
      </c>
      <c r="E82" s="6" t="s">
        <v>413</v>
      </c>
      <c r="F82" t="s">
        <v>414</v>
      </c>
    </row>
    <row r="83" spans="1:6" x14ac:dyDescent="0.25">
      <c r="A83">
        <v>27</v>
      </c>
      <c r="B83" s="3">
        <v>45200</v>
      </c>
      <c r="C83" s="3">
        <v>44470</v>
      </c>
      <c r="D83" s="6" t="s">
        <v>415</v>
      </c>
      <c r="E83" s="6" t="s">
        <v>341</v>
      </c>
      <c r="F83" t="s">
        <v>414</v>
      </c>
    </row>
    <row r="84" spans="1:6" x14ac:dyDescent="0.25">
      <c r="A84">
        <v>27</v>
      </c>
      <c r="B84" s="3">
        <v>41306</v>
      </c>
      <c r="C84" s="3">
        <v>45200</v>
      </c>
      <c r="D84" s="6" t="s">
        <v>411</v>
      </c>
      <c r="E84" s="6" t="s">
        <v>416</v>
      </c>
      <c r="F84" t="s">
        <v>414</v>
      </c>
    </row>
    <row r="85" spans="1:6" x14ac:dyDescent="0.25">
      <c r="A85">
        <v>28</v>
      </c>
      <c r="B85" s="3">
        <v>45017</v>
      </c>
      <c r="C85" s="3">
        <v>45077</v>
      </c>
      <c r="D85" t="s">
        <v>83</v>
      </c>
      <c r="E85" t="s">
        <v>417</v>
      </c>
      <c r="F85" t="s">
        <v>418</v>
      </c>
    </row>
    <row r="86" spans="1:6" x14ac:dyDescent="0.25">
      <c r="A86">
        <v>28</v>
      </c>
      <c r="B86" s="3">
        <v>44774</v>
      </c>
      <c r="C86" s="3">
        <v>45016</v>
      </c>
      <c r="D86" t="s">
        <v>83</v>
      </c>
      <c r="E86" t="s">
        <v>419</v>
      </c>
      <c r="F86" t="s">
        <v>418</v>
      </c>
    </row>
    <row r="87" spans="1:6" x14ac:dyDescent="0.25">
      <c r="A87">
        <v>28</v>
      </c>
      <c r="B87" s="3">
        <v>44562</v>
      </c>
      <c r="C87" s="3">
        <v>44773</v>
      </c>
      <c r="D87" t="s">
        <v>83</v>
      </c>
      <c r="E87" t="s">
        <v>420</v>
      </c>
      <c r="F87" t="s">
        <v>418</v>
      </c>
    </row>
    <row r="88" spans="1:6" x14ac:dyDescent="0.25">
      <c r="A88">
        <v>29</v>
      </c>
      <c r="B88" s="3" t="s">
        <v>298</v>
      </c>
      <c r="C88" s="3" t="s">
        <v>298</v>
      </c>
      <c r="D88" t="s">
        <v>298</v>
      </c>
      <c r="E88" t="s">
        <v>298</v>
      </c>
      <c r="F88" t="s">
        <v>298</v>
      </c>
    </row>
    <row r="89" spans="1:6" x14ac:dyDescent="0.25">
      <c r="A89">
        <v>29</v>
      </c>
      <c r="B89" s="3" t="s">
        <v>298</v>
      </c>
      <c r="C89" s="3" t="s">
        <v>298</v>
      </c>
      <c r="D89" t="s">
        <v>298</v>
      </c>
      <c r="E89" t="s">
        <v>298</v>
      </c>
      <c r="F89" t="s">
        <v>298</v>
      </c>
    </row>
    <row r="90" spans="1:6" x14ac:dyDescent="0.25">
      <c r="A90">
        <v>29</v>
      </c>
      <c r="B90" s="3" t="s">
        <v>298</v>
      </c>
      <c r="C90" s="3" t="s">
        <v>298</v>
      </c>
      <c r="D90" t="s">
        <v>298</v>
      </c>
      <c r="E90" t="s">
        <v>298</v>
      </c>
      <c r="F90" t="s">
        <v>298</v>
      </c>
    </row>
    <row r="91" spans="1:6" x14ac:dyDescent="0.25">
      <c r="A91">
        <v>30</v>
      </c>
      <c r="B91" s="3">
        <v>41898</v>
      </c>
      <c r="C91" s="3">
        <v>43296</v>
      </c>
      <c r="D91" t="s">
        <v>421</v>
      </c>
      <c r="E91" t="s">
        <v>422</v>
      </c>
      <c r="F91" t="s">
        <v>314</v>
      </c>
    </row>
    <row r="92" spans="1:6" x14ac:dyDescent="0.25">
      <c r="A92">
        <v>30</v>
      </c>
      <c r="B92" s="3">
        <v>41898</v>
      </c>
      <c r="C92" s="3">
        <v>43290</v>
      </c>
      <c r="D92" t="s">
        <v>423</v>
      </c>
      <c r="E92" t="s">
        <v>424</v>
      </c>
      <c r="F92" t="s">
        <v>314</v>
      </c>
    </row>
    <row r="93" spans="1:6" x14ac:dyDescent="0.25">
      <c r="A93">
        <v>30</v>
      </c>
      <c r="B93" s="3">
        <v>41061</v>
      </c>
      <c r="C93" s="3">
        <v>41897</v>
      </c>
      <c r="D93" t="s">
        <v>425</v>
      </c>
      <c r="E93" t="s">
        <v>426</v>
      </c>
      <c r="F93" t="s">
        <v>314</v>
      </c>
    </row>
    <row r="94" spans="1:6" x14ac:dyDescent="0.25">
      <c r="A94">
        <v>31</v>
      </c>
      <c r="B94" s="3">
        <v>44440</v>
      </c>
      <c r="C94" s="3">
        <v>45166</v>
      </c>
      <c r="D94" t="s">
        <v>427</v>
      </c>
      <c r="E94" t="s">
        <v>428</v>
      </c>
      <c r="F94" t="s">
        <v>429</v>
      </c>
    </row>
    <row r="95" spans="1:6" x14ac:dyDescent="0.25">
      <c r="A95">
        <v>31</v>
      </c>
      <c r="B95" s="3">
        <v>34288</v>
      </c>
      <c r="C95" s="3">
        <v>44407</v>
      </c>
      <c r="D95" t="s">
        <v>430</v>
      </c>
      <c r="E95" t="s">
        <v>431</v>
      </c>
      <c r="F95" t="s">
        <v>429</v>
      </c>
    </row>
    <row r="96" spans="1:6" x14ac:dyDescent="0.25">
      <c r="A96">
        <v>31</v>
      </c>
      <c r="B96" s="7" t="s">
        <v>359</v>
      </c>
      <c r="C96" s="7" t="s">
        <v>359</v>
      </c>
      <c r="D96" t="s">
        <v>359</v>
      </c>
      <c r="E96" t="s">
        <v>359</v>
      </c>
      <c r="F96" t="s">
        <v>359</v>
      </c>
    </row>
    <row r="97" spans="1:6" x14ac:dyDescent="0.25">
      <c r="A97">
        <v>32</v>
      </c>
      <c r="B97">
        <v>2022</v>
      </c>
      <c r="C97">
        <v>2024</v>
      </c>
      <c r="D97" t="s">
        <v>319</v>
      </c>
      <c r="E97" t="s">
        <v>432</v>
      </c>
      <c r="F97" t="s">
        <v>433</v>
      </c>
    </row>
    <row r="98" spans="1:6" x14ac:dyDescent="0.25">
      <c r="A98">
        <v>32</v>
      </c>
      <c r="B98" s="3">
        <v>41548</v>
      </c>
      <c r="C98" s="3">
        <v>43800</v>
      </c>
      <c r="D98" t="s">
        <v>331</v>
      </c>
      <c r="E98" t="s">
        <v>434</v>
      </c>
      <c r="F98" t="s">
        <v>433</v>
      </c>
    </row>
    <row r="99" spans="1:6" x14ac:dyDescent="0.25">
      <c r="A99">
        <v>32</v>
      </c>
      <c r="B99" s="3">
        <v>39569</v>
      </c>
      <c r="C99" s="3">
        <v>41244</v>
      </c>
      <c r="D99" t="s">
        <v>435</v>
      </c>
      <c r="E99" t="s">
        <v>359</v>
      </c>
      <c r="F99" t="s">
        <v>433</v>
      </c>
    </row>
    <row r="100" spans="1:6" x14ac:dyDescent="0.25">
      <c r="A100">
        <v>33</v>
      </c>
      <c r="B100" s="3">
        <v>42870</v>
      </c>
      <c r="C100" s="3">
        <v>44422</v>
      </c>
      <c r="D100" t="s">
        <v>436</v>
      </c>
      <c r="E100" t="s">
        <v>437</v>
      </c>
      <c r="F100" t="s">
        <v>314</v>
      </c>
    </row>
    <row r="101" spans="1:6" x14ac:dyDescent="0.25">
      <c r="A101">
        <v>33</v>
      </c>
      <c r="B101" s="3">
        <v>42720</v>
      </c>
      <c r="C101" s="3">
        <v>42869</v>
      </c>
      <c r="D101" t="s">
        <v>438</v>
      </c>
      <c r="E101" t="s">
        <v>439</v>
      </c>
      <c r="F101" t="s">
        <v>314</v>
      </c>
    </row>
    <row r="102" spans="1:6" x14ac:dyDescent="0.25">
      <c r="A102">
        <v>33</v>
      </c>
      <c r="B102" s="3">
        <v>39722</v>
      </c>
      <c r="C102" s="3">
        <v>42644</v>
      </c>
      <c r="D102" t="s">
        <v>359</v>
      </c>
      <c r="E102" t="s">
        <v>440</v>
      </c>
      <c r="F102" t="s">
        <v>314</v>
      </c>
    </row>
    <row r="103" spans="1:6" x14ac:dyDescent="0.25">
      <c r="A103">
        <v>34</v>
      </c>
      <c r="B103" s="3">
        <v>41334</v>
      </c>
      <c r="C103" s="3">
        <v>38883</v>
      </c>
      <c r="D103" t="s">
        <v>441</v>
      </c>
      <c r="E103" t="s">
        <v>442</v>
      </c>
      <c r="F103" t="s">
        <v>414</v>
      </c>
    </row>
    <row r="104" spans="1:6" x14ac:dyDescent="0.25">
      <c r="A104">
        <v>34</v>
      </c>
      <c r="B104" s="3">
        <v>37123</v>
      </c>
      <c r="C104" s="3">
        <v>38721</v>
      </c>
      <c r="D104" t="s">
        <v>443</v>
      </c>
      <c r="E104" t="s">
        <v>444</v>
      </c>
      <c r="F104" t="s">
        <v>414</v>
      </c>
    </row>
    <row r="105" spans="1:6" x14ac:dyDescent="0.25">
      <c r="A105">
        <v>34</v>
      </c>
      <c r="B105" s="3">
        <v>36510</v>
      </c>
      <c r="C105" s="3">
        <v>37042</v>
      </c>
      <c r="D105" t="s">
        <v>445</v>
      </c>
      <c r="E105" t="s">
        <v>446</v>
      </c>
      <c r="F105" t="s">
        <v>414</v>
      </c>
    </row>
    <row r="106" spans="1:6" x14ac:dyDescent="0.25">
      <c r="A106">
        <v>35</v>
      </c>
      <c r="B106" s="3">
        <v>42217</v>
      </c>
      <c r="C106" s="3">
        <v>43465</v>
      </c>
      <c r="D106" t="s">
        <v>447</v>
      </c>
      <c r="E106" t="s">
        <v>448</v>
      </c>
      <c r="F106" t="s">
        <v>449</v>
      </c>
    </row>
    <row r="107" spans="1:6" x14ac:dyDescent="0.25">
      <c r="A107">
        <v>35</v>
      </c>
      <c r="B107" s="3">
        <v>41153</v>
      </c>
      <c r="C107" s="3">
        <v>42186</v>
      </c>
      <c r="D107" t="s">
        <v>450</v>
      </c>
      <c r="E107" t="s">
        <v>451</v>
      </c>
      <c r="F107" t="s">
        <v>449</v>
      </c>
    </row>
    <row r="108" spans="1:6" x14ac:dyDescent="0.25">
      <c r="A108">
        <v>35</v>
      </c>
      <c r="B108" s="3">
        <v>39630</v>
      </c>
      <c r="C108" s="3" t="s">
        <v>336</v>
      </c>
      <c r="D108" t="s">
        <v>450</v>
      </c>
      <c r="E108" t="s">
        <v>452</v>
      </c>
      <c r="F108" t="s">
        <v>449</v>
      </c>
    </row>
    <row r="109" spans="1:6" x14ac:dyDescent="0.25">
      <c r="A109">
        <v>36</v>
      </c>
      <c r="B109" s="3" t="s">
        <v>298</v>
      </c>
      <c r="C109" s="3" t="s">
        <v>298</v>
      </c>
      <c r="D109" t="s">
        <v>298</v>
      </c>
      <c r="E109" t="s">
        <v>298</v>
      </c>
      <c r="F109" t="s">
        <v>298</v>
      </c>
    </row>
    <row r="110" spans="1:6" x14ac:dyDescent="0.25">
      <c r="A110">
        <v>36</v>
      </c>
      <c r="B110" s="3" t="s">
        <v>298</v>
      </c>
      <c r="C110" s="3" t="s">
        <v>298</v>
      </c>
      <c r="D110" t="s">
        <v>298</v>
      </c>
      <c r="E110" t="s">
        <v>298</v>
      </c>
      <c r="F110" t="s">
        <v>298</v>
      </c>
    </row>
    <row r="111" spans="1:6" x14ac:dyDescent="0.25">
      <c r="A111">
        <v>36</v>
      </c>
      <c r="B111" s="3" t="s">
        <v>298</v>
      </c>
      <c r="C111" s="3" t="s">
        <v>298</v>
      </c>
      <c r="D111" t="s">
        <v>298</v>
      </c>
      <c r="E111" t="s">
        <v>298</v>
      </c>
      <c r="F111" t="s">
        <v>298</v>
      </c>
    </row>
    <row r="112" spans="1:6" x14ac:dyDescent="0.25">
      <c r="A112">
        <v>37</v>
      </c>
      <c r="B112" s="3">
        <v>43891</v>
      </c>
      <c r="C112" s="3">
        <v>45536</v>
      </c>
      <c r="D112" s="6" t="s">
        <v>337</v>
      </c>
      <c r="E112" s="6" t="s">
        <v>453</v>
      </c>
      <c r="F112" t="s">
        <v>369</v>
      </c>
    </row>
    <row r="113" spans="1:6" x14ac:dyDescent="0.25">
      <c r="A113">
        <v>37</v>
      </c>
      <c r="B113" s="3">
        <v>44531</v>
      </c>
      <c r="C113" s="3">
        <v>44896</v>
      </c>
      <c r="D113" s="6" t="s">
        <v>454</v>
      </c>
      <c r="E113" s="6" t="s">
        <v>356</v>
      </c>
      <c r="F113" t="s">
        <v>369</v>
      </c>
    </row>
    <row r="114" spans="1:6" x14ac:dyDescent="0.25">
      <c r="A114">
        <v>37</v>
      </c>
      <c r="B114" s="3">
        <v>44409</v>
      </c>
      <c r="C114" s="3">
        <v>44621</v>
      </c>
      <c r="D114" s="6" t="s">
        <v>455</v>
      </c>
      <c r="E114" s="6" t="s">
        <v>356</v>
      </c>
      <c r="F114" t="s">
        <v>369</v>
      </c>
    </row>
    <row r="115" spans="1:6" x14ac:dyDescent="0.25">
      <c r="A115">
        <v>38</v>
      </c>
      <c r="B115" s="3">
        <v>44562</v>
      </c>
      <c r="C115" s="3">
        <v>44927</v>
      </c>
      <c r="D115" t="s">
        <v>456</v>
      </c>
      <c r="E115" t="s">
        <v>457</v>
      </c>
      <c r="F115" t="s">
        <v>449</v>
      </c>
    </row>
    <row r="116" spans="1:6" x14ac:dyDescent="0.25">
      <c r="A116">
        <v>38</v>
      </c>
      <c r="B116" s="3">
        <v>43466</v>
      </c>
      <c r="C116" s="3">
        <v>44531</v>
      </c>
      <c r="D116" t="s">
        <v>458</v>
      </c>
      <c r="E116" t="s">
        <v>459</v>
      </c>
      <c r="F116" t="s">
        <v>449</v>
      </c>
    </row>
    <row r="117" spans="1:6" x14ac:dyDescent="0.25">
      <c r="A117">
        <v>38</v>
      </c>
      <c r="B117" s="3">
        <v>42736</v>
      </c>
      <c r="C117" s="3">
        <v>43435</v>
      </c>
      <c r="D117" t="s">
        <v>460</v>
      </c>
      <c r="E117" t="s">
        <v>461</v>
      </c>
      <c r="F117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2025-01-24T01:03:22Z</dcterms:modified>
</cp:coreProperties>
</file>